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0445" windowHeight="6960"/>
  </bookViews>
  <sheets>
    <sheet name="23.02.2026" sheetId="6" r:id="rId1"/>
  </sheets>
  <definedNames>
    <definedName name="_xlnm.Print_Area" localSheetId="0">'23.02.2026'!$A$1:$I$238</definedName>
  </definedNames>
  <calcPr calcId="152511"/>
</workbook>
</file>

<file path=xl/calcChain.xml><?xml version="1.0" encoding="utf-8"?>
<calcChain xmlns="http://schemas.openxmlformats.org/spreadsheetml/2006/main">
  <c r="G132" i="6" l="1"/>
  <c r="G131" i="6"/>
  <c r="G138" i="6"/>
  <c r="G137" i="6"/>
  <c r="G136" i="6"/>
  <c r="G238" i="6" l="1"/>
  <c r="G237" i="6"/>
  <c r="G236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5" i="6"/>
  <c r="G134" i="6"/>
  <c r="G133" i="6"/>
  <c r="G130" i="6"/>
  <c r="G129" i="6"/>
  <c r="G128" i="6"/>
  <c r="G127" i="6"/>
  <c r="G126" i="6"/>
  <c r="G125" i="6"/>
  <c r="G124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<sst xmlns="http://schemas.openxmlformats.org/spreadsheetml/2006/main" count="618" uniqueCount="305">
  <si>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</si>
  <si>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</si>
  <si>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</si>
  <si>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</si>
  <si>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</si>
  <si>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</si>
  <si>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</si>
  <si>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</si>
  <si>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</si>
  <si>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</si>
  <si>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</si>
  <si>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</si>
  <si>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</si>
  <si>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</si>
  <si>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</si>
  <si>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</si>
  <si>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</si>
  <si>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</si>
  <si>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</si>
  <si>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</si>
  <si>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</si>
  <si>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</si>
  <si>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</si>
  <si>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</si>
  <si>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</si>
  <si>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</si>
  <si>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</si>
  <si>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</si>
  <si>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</si>
  <si>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</si>
  <si>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</si>
  <si>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</si>
  <si>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</si>
  <si>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</si>
  <si>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</si>
  <si>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</si>
  <si>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</si>
  <si>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</si>
  <si>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</si>
  <si>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</si>
  <si>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</si>
  <si>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капс (10), бліст(1)</t>
  </si>
  <si>
    <t>Доксициклін, капс.100 мг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</si>
  <si>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</si>
  <si>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</si>
  <si>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</si>
  <si>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</si>
  <si>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</si>
  <si>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</si>
  <si>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</si>
  <si>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</si>
  <si>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</si>
  <si>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</si>
  <si>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</si>
  <si>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</si>
  <si>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</si>
  <si>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</si>
  <si>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</si>
  <si>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</si>
  <si>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</si>
  <si>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</si>
  <si>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</si>
  <si>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</si>
  <si>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</si>
  <si>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</si>
  <si>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</si>
  <si>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</si>
  <si>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</si>
  <si>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</si>
  <si>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</si>
  <si>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</si>
  <si>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</si>
  <si>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</si>
  <si>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</si>
  <si>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</si>
  <si>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</si>
  <si>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</si>
  <si>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</si>
  <si>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</si>
  <si>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</si>
  <si>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</si>
  <si>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</si>
  <si>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</si>
  <si>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</si>
  <si>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</si>
  <si>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</si>
  <si>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</si>
  <si>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</si>
  <si>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</si>
  <si>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</si>
  <si>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</si>
  <si>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</si>
  <si>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</si>
  <si>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</si>
  <si>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</si>
  <si>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</si>
  <si>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</si>
  <si>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</si>
  <si>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</si>
  <si>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</si>
  <si>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</si>
  <si>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</si>
  <si>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</si>
  <si>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</si>
  <si>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</si>
  <si>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</si>
  <si>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</si>
  <si>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</si>
  <si>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</si>
  <si>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</si>
  <si>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</si>
  <si>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</si>
  <si>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</si>
  <si>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</si>
  <si>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</si>
  <si>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</si>
  <si>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</si>
  <si>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</si>
  <si>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</si>
  <si>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</si>
  <si>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</si>
  <si>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</si>
  <si>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Рукавички хірургічні оглядові латексні н/ст не опудрені, р.М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</si>
  <si>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</si>
  <si>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</si>
  <si>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</si>
  <si>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</si>
  <si>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</si>
  <si>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</si>
  <si>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</si>
  <si>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</si>
  <si>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</si>
  <si>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</si>
  <si>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</si>
  <si>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</si>
  <si>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</si>
  <si>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</si>
  <si>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</si>
  <si>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</si>
  <si>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</si>
  <si>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</si>
  <si>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</si>
  <si>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</si>
  <si>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</si>
  <si>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</si>
  <si>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</si>
  <si>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</si>
  <si>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</si>
  <si>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</si>
  <si>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</si>
  <si>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</si>
  <si>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</si>
  <si>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</si>
  <si>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</si>
  <si>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</si>
  <si>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</si>
  <si>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</si>
  <si>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</si>
  <si>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</si>
  <si>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</si>
  <si>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</si>
  <si>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</si>
  <si>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</si>
  <si>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</si>
  <si>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</si>
  <si>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</si>
  <si>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</si>
  <si>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</si>
  <si>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 xml:space="preserve">Вакцина COMIRNATY від COVID-19 (від 12 років) / COMIRNATY 0.1mg/ml 10x2.25ml GVL PFE EU, серія МН2939 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</si>
  <si>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</si>
  <si>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</si>
  <si>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</si>
  <si>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</si>
  <si>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</si>
  <si>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</si>
  <si>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</si>
  <si>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</si>
  <si>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</si>
  <si>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</si>
  <si>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</si>
  <si>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</si>
  <si>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</si>
  <si>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</si>
  <si>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</si>
  <si>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</si>
  <si>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</si>
  <si>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</si>
  <si>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Тест на вагітність "RST-HCG" (One Step HCG Urine Test)</t>
  </si>
  <si>
    <t>Самостійний тест на ВІЛ OraQuick HIV Self-Test/OraQuick HIV Self Test uick HIV  ? №250, серія 0006721328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</si>
  <si>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</si>
  <si>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</si>
  <si>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</si>
  <si>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ACLOR SUSP FL/100 ML</t>
  </si>
  <si>
    <t>AMTOR CPR B30</t>
  </si>
  <si>
    <t>№30</t>
  </si>
  <si>
    <t>Азитроміцин, 250 мг, табл.</t>
  </si>
  <si>
    <t>№6</t>
  </si>
  <si>
    <t>Амлодипін, табл. 5 мг</t>
  </si>
  <si>
    <t>№100</t>
  </si>
  <si>
    <t>№1</t>
  </si>
  <si>
    <t>Амоксицилін / клавуланова к-та, 500/125мг, табл</t>
  </si>
  <si>
    <t>Ацикловір, 400 мг, табл.</t>
  </si>
  <si>
    <t>Беклометазон (Беклоджет) 250 мкг/доза</t>
  </si>
  <si>
    <t>Бензилпеніцилін натрієвий 5 000000 МО, порошок для ін"єкційного розчину</t>
  </si>
  <si>
    <t>Гіосцину бутилбромід 20 мг/мл</t>
  </si>
  <si>
    <t>DAKTARIN 2%, 15г, крем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</si>
  <si>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</si>
  <si>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</si>
  <si>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</si>
  <si>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</si>
  <si>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</si>
  <si>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туба</t>
  </si>
  <si>
    <t>ENERGY DRINK RIPHARMA TAURINE CP B/20</t>
  </si>
  <si>
    <t>Еналаприл, 20 мг, табл</t>
  </si>
  <si>
    <t>Еналаприл, 10 мг, табл.</t>
  </si>
  <si>
    <t>Еритроміцин (Erythromycine Bailleud) 4 %, розчин для зовнішнього застосування</t>
  </si>
  <si>
    <t>IMODIUM INSTANT 2 мг, пігулки</t>
  </si>
  <si>
    <t>IPNEB SOL INHALATION FL/20ML</t>
  </si>
  <si>
    <t>20 мл</t>
  </si>
  <si>
    <t>Ібупрофен 200 мг, в табл.</t>
  </si>
  <si>
    <t>№1000</t>
  </si>
  <si>
    <t>Ібупрофен в таблетках, 400 мг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</si>
  <si>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</si>
  <si>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</si>
  <si>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</si>
  <si>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</si>
  <si>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</si>
  <si>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</si>
  <si>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№28</t>
  </si>
  <si>
    <t>Лозартан + гідрохлортіазид 50мг/12,5 мг</t>
  </si>
  <si>
    <t>№90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</si>
  <si>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</si>
  <si>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</si>
  <si>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</si>
  <si>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</si>
  <si>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Прасугрел (Prasugrel Cristers) 10 мг, табл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</si>
  <si>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</si>
  <si>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</si>
  <si>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</si>
  <si>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</si>
  <si>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</si>
  <si>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</si>
  <si>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</si>
  <si>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</si>
  <si>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</si>
  <si>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Хлоргексидин/Бензалконій/Бензиловий спирт, розчин для зовнішнього застосування</t>
  </si>
  <si>
    <t>50мг</t>
  </si>
  <si>
    <t xml:space="preserve">Zinkorot 25 tabl,, 25 mg, №100 </t>
  </si>
  <si>
    <t>Ципрофлоксацин, табл. по 500 мг</t>
  </si>
  <si>
    <t>Тест-смужки One Touch Select Plus №50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</si>
  <si>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</si>
  <si>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</si>
  <si>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</si>
  <si>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</si>
  <si>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</si>
  <si>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</si>
  <si>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</si>
  <si>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</si>
  <si>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>Мікропробірка тип Eppendorf ПП з град.</t>
  </si>
  <si>
    <t>Рукавички латексні оглядові н/ст неоудр. р.М</t>
  </si>
  <si>
    <t>Рукавички латексні оглядові н/ст неоудр. р.L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</si>
  <si>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</si>
  <si>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</si>
  <si>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</si>
  <si>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</si>
  <si>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</si>
  <si>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</si>
  <si>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</si>
  <si>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</si>
  <si>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</si>
  <si>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</si>
  <si>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</si>
  <si>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</si>
  <si>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</si>
  <si>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</si>
  <si>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</si>
  <si>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</si>
  <si>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</si>
  <si>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</si>
  <si>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Гель для дезінфекції рук 500 мл з дезатором - насосом</t>
  </si>
  <si>
    <t>Засіб дезінфікуючий "Бланідас 2000 ультра"</t>
  </si>
  <si>
    <t>500 мл</t>
  </si>
  <si>
    <t>Швидкий тест на Тропонін І (СТІ-402)</t>
  </si>
  <si>
    <t xml:space="preserve">10 тест-касет/уп. </t>
  </si>
  <si>
    <t>25тест-кас./уп</t>
  </si>
  <si>
    <t>5 тест-касет/пак.</t>
  </si>
  <si>
    <t>40тест-касет/уп</t>
  </si>
  <si>
    <t>Хлоргексидин 5% розчин,</t>
  </si>
  <si>
    <t xml:space="preserve">1л </t>
  </si>
  <si>
    <t>Тест-смужки для сечі (білок, глюкоза, РН)</t>
  </si>
  <si>
    <t xml:space="preserve">Мундштук для пікфлуометра PF 120, одноразовий </t>
  </si>
  <si>
    <t>Серветки спиртові Pharma Swab (Єгипет)</t>
  </si>
  <si>
    <t>Пластир з оксиду цинку, на пластик.котушці, 2,5*5м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</si>
  <si>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</si>
  <si>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</si>
  <si>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Септавіол 70% р-н д/зовн.застос. ПрАТ Фарм. фабр. "Віола"</t>
  </si>
  <si>
    <t>10 тест-касет/уп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</si>
  <si>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</si>
  <si>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</si>
  <si>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23.02.2026р</t>
  </si>
  <si>
    <t>Дофамін-Дарниця, концетр.д/ розч.для інф. 40мг/мл, по 5 мл</t>
  </si>
  <si>
    <t>Бахіли медичні низькі (в уп.50пар) "Славна" (п/ет - 8г/м2) н/с</t>
  </si>
  <si>
    <t>Амоксицилін+клавуланова к-та, 125+31,25/5мл, порошок,60мл</t>
  </si>
  <si>
    <t>Захисні ящики для утилізації використаних гострих предметів та матеріалів /Коробка для безпечної утилізації використаних шприців 5л</t>
  </si>
  <si>
    <t>2028-03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</si>
</sst>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"/>
    <numFmt numFmtId="165" formatCode="yyyy\-m"/>
    <numFmt numFmtId="166" formatCode="0.000"/>
  </numFmts>
  <fonts count="14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4" fillId="3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2" fillId="0" borderId="0" xfId="0" applyNumberFormat="1" applyFont="1" applyAlignment="1"/>
    <xf numFmtId="2" fontId="2" fillId="2" borderId="0" xfId="0" applyNumberFormat="1" applyFont="1" applyFill="1" applyAlignment="1">
      <alignment horizontal="right"/>
    </xf>
    <xf numFmtId="0" fontId="2" fillId="3" borderId="0" xfId="0" applyFont="1" applyFill="1" applyAlignme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4" fillId="0" borderId="0" xfId="0" applyFont="1" applyAlignment="1">
      <alignment wrapText="1"/>
    </xf>
    <xf numFmtId="0" fontId="4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13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9" fillId="0" borderId="1" xfId="0" applyFont="1" applyFill="1" applyBorder="1" applyAlignment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7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164" fontId="9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2" fontId="6" fillId="0" borderId="4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/>
    </xf>
    <xf numFmtId="0" fontId="6" fillId="0" borderId="0" xfId="0" applyFont="1" applyFill="1" applyAlignment="1"/>
    <xf numFmtId="166" fontId="6" fillId="0" borderId="4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wrapText="1"/>
    </xf>
    <xf numFmtId="164" fontId="9" fillId="0" borderId="4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 wrapText="1"/>
    </xf>
    <xf numFmtId="0" fontId="9" fillId="0" borderId="4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2" fontId="6" fillId="0" borderId="4" xfId="0" applyNumberFormat="1" applyFont="1" applyFill="1" applyBorder="1" applyAlignment="1"/>
    <xf numFmtId="0" fontId="6" fillId="0" borderId="4" xfId="0" applyFont="1" applyFill="1" applyBorder="1" applyAlignment="1"/>
    <xf numFmtId="166" fontId="6" fillId="0" borderId="4" xfId="0" applyNumberFormat="1" applyFont="1" applyFill="1" applyBorder="1" applyAlignment="1"/>
    <xf numFmtId="0" fontId="9" fillId="0" borderId="4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164" fontId="9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165" fontId="9" fillId="0" borderId="4" xfId="0" applyNumberFormat="1" applyFont="1" applyFill="1" applyBorder="1" applyAlignment="1">
      <alignment wrapText="1"/>
    </xf>
    <xf numFmtId="0" fontId="6" fillId="0" borderId="5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0" applyFont="1" applyFill="1" applyBorder="1"/>
    <xf numFmtId="164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2" fontId="6" fillId="0" borderId="1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wrapText="1"/>
    </xf>
    <xf numFmtId="165" fontId="6" fillId="0" borderId="4" xfId="0" applyNumberFormat="1" applyFont="1" applyFill="1" applyBorder="1" applyAlignment="1"/>
    <xf numFmtId="164" fontId="6" fillId="0" borderId="4" xfId="0" applyNumberFormat="1" applyFont="1" applyFill="1" applyBorder="1" applyAlignment="1"/>
    <xf numFmtId="0" fontId="10" fillId="0" borderId="0" xfId="0" applyFont="1" applyFill="1" applyAlignment="1"/>
    <xf numFmtId="0" fontId="6" fillId="0" borderId="4" xfId="0" applyFont="1" applyFill="1" applyBorder="1"/>
    <xf numFmtId="0" fontId="10" fillId="0" borderId="8" xfId="0" applyFont="1" applyFill="1" applyBorder="1" applyAlignment="1"/>
    <xf numFmtId="0" fontId="10" fillId="0" borderId="1" xfId="0" applyFont="1" applyFill="1" applyBorder="1" applyAlignment="1"/>
    <xf numFmtId="0" fontId="7" fillId="0" borderId="1" xfId="0" applyFont="1" applyFill="1" applyBorder="1" applyAlignment="1"/>
    <xf numFmtId="164" fontId="7" fillId="0" borderId="4" xfId="0" applyNumberFormat="1" applyFont="1" applyFill="1" applyBorder="1" applyAlignment="1"/>
    <xf numFmtId="0" fontId="10" fillId="0" borderId="7" xfId="0" applyFont="1" applyFill="1" applyBorder="1" applyAlignment="1"/>
    <xf numFmtId="165" fontId="6" fillId="0" borderId="4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 applyAlignment="1"/>
    <xf numFmtId="164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0" xfId="0" applyFont="1" applyFill="1"/>
    <xf numFmtId="0" fontId="11" fillId="0" borderId="6" xfId="0" applyFont="1" applyFill="1" applyBorder="1" applyAlignment="1">
      <alignment horizontal="center" wrapText="1"/>
    </xf>
    <xf numFmtId="0" fontId="12" fillId="0" borderId="6" xfId="0" applyFont="1" applyFill="1" applyBorder="1"/>
    <xf numFmtId="0" fontId="11" fillId="0" borderId="7" xfId="0" applyFont="1" applyFill="1" applyBorder="1" applyAlignment="1">
      <alignment wrapText="1"/>
    </xf>
    <xf numFmtId="0" fontId="12" fillId="0" borderId="2" xfId="0" applyFont="1" applyFill="1" applyBorder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58"/>
  <sheetViews>
    <sheetView tabSelected="1" topLeftCell="A148" workbookViewId="0">
      <selection activeCell="F146" sqref="F146"/>
    </sheetView>
  </sheetViews>
  <sheetFormatPr defaultColWidth="12.5703125" defaultRowHeight="15.75" customHeight="1"/>
  <cols>
    <col min="1" max="1" width="5.7109375" customWidth="1"/>
    <col min="2" max="2" width="56.5703125" customWidth="1"/>
    <col min="3" max="3" width="5.5703125" customWidth="1"/>
    <col min="4" max="4" width="12.85546875" customWidth="1"/>
    <col min="5" max="5" width="8.42578125" customWidth="1"/>
    <col min="6" max="6" width="7.140625" customWidth="1"/>
    <col min="7" max="7" width="8.140625" customWidth="1"/>
    <col min="8" max="8" width="8.28515625" customWidth="1"/>
    <col min="9" max="9" width="6.28515625" customWidth="1"/>
  </cols>
  <sheetData>
    <row r="1" spans="1:9" ht="15.75" customHeight="1">
      <c r="A1" s="17"/>
      <c r="B1" s="101" t="s">
        <v>297</v>
      </c>
      <c r="C1" s="101"/>
      <c r="D1" s="101"/>
      <c r="E1" s="101"/>
      <c r="F1" s="101"/>
      <c r="G1" s="101"/>
      <c r="H1" s="101"/>
      <c r="I1" s="17"/>
    </row>
    <row r="2" spans="1:9" ht="15.75" customHeight="1">
      <c r="A2" s="17"/>
      <c r="B2" s="102" t="s">
        <v>298</v>
      </c>
      <c r="C2" s="102"/>
      <c r="D2" s="102"/>
      <c r="E2" s="102"/>
      <c r="F2" s="102"/>
      <c r="G2" s="102"/>
      <c r="H2" s="102"/>
      <c r="I2" s="17"/>
    </row>
    <row r="3" spans="1:9" ht="15.75" customHeight="1">
      <c r="A3" s="17"/>
      <c r="B3" s="103" t="s">
        <v>299</v>
      </c>
      <c r="C3" s="103"/>
      <c r="D3" s="103"/>
      <c r="E3" s="103"/>
      <c r="F3" s="16"/>
      <c r="G3" s="16"/>
      <c r="H3" s="16"/>
      <c r="I3" s="17"/>
    </row>
    <row r="4" spans="1:9" ht="38.25">
      <c r="A4" s="18" t="s">
        <v>0</v>
      </c>
      <c r="B4" s="19" t="s">
        <v>1</v>
      </c>
      <c r="C4" s="20" t="s">
        <v>2</v>
      </c>
      <c r="D4" s="21" t="s">
        <v>3</v>
      </c>
      <c r="E4" s="22" t="s">
        <v>4</v>
      </c>
      <c r="F4" s="23" t="s">
        <v>5</v>
      </c>
      <c r="G4" s="23" t="s">
        <v>6</v>
      </c>
      <c r="H4" s="23" t="s">
        <v>7</v>
      </c>
      <c r="I4" s="24" t="s">
        <v>8</v>
      </c>
    </row>
    <row r="5" spans="1:9" ht="15">
      <c r="A5" s="25">
        <v>1</v>
      </c>
      <c r="B5" s="26" t="s">
        <v>9</v>
      </c>
      <c r="C5" s="27" t="s">
        <v>10</v>
      </c>
      <c r="D5" s="21" t="s">
        <v>11</v>
      </c>
      <c r="E5" s="28">
        <v>46082</v>
      </c>
      <c r="F5" s="29">
        <v>66.849999999999994</v>
      </c>
      <c r="G5" s="30">
        <f t="shared" ref="G5:G6" si="0">F5*H5</f>
        <v>66.849999999999994</v>
      </c>
      <c r="H5" s="29">
        <v>1</v>
      </c>
      <c r="I5" s="31">
        <v>1</v>
      </c>
    </row>
    <row r="6" spans="1:9" ht="15">
      <c r="A6" s="25">
        <v>2</v>
      </c>
      <c r="B6" s="32" t="s">
        <v>12</v>
      </c>
      <c r="C6" s="33" t="s">
        <v>13</v>
      </c>
      <c r="D6" s="34" t="s">
        <v>14</v>
      </c>
      <c r="E6" s="28">
        <v>46143</v>
      </c>
      <c r="F6" s="29">
        <v>25.44</v>
      </c>
      <c r="G6" s="30">
        <f t="shared" si="0"/>
        <v>25.44</v>
      </c>
      <c r="H6" s="29">
        <v>1</v>
      </c>
      <c r="I6" s="31"/>
    </row>
    <row r="7" spans="1:9" ht="15">
      <c r="A7" s="25">
        <v>3</v>
      </c>
      <c r="B7" s="32" t="s">
        <v>12</v>
      </c>
      <c r="C7" s="33" t="s">
        <v>13</v>
      </c>
      <c r="D7" s="34" t="s">
        <v>15</v>
      </c>
      <c r="E7" s="35">
        <v>46539</v>
      </c>
      <c r="F7" s="29">
        <v>42.18</v>
      </c>
      <c r="G7" s="30">
        <f>F7*H7-0.02</f>
        <v>1223.2</v>
      </c>
      <c r="H7" s="29">
        <v>29</v>
      </c>
      <c r="I7" s="31"/>
    </row>
    <row r="8" spans="1:9" ht="15">
      <c r="A8" s="25">
        <v>4</v>
      </c>
      <c r="B8" s="32" t="s">
        <v>12</v>
      </c>
      <c r="C8" s="33" t="s">
        <v>13</v>
      </c>
      <c r="D8" s="34" t="s">
        <v>16</v>
      </c>
      <c r="E8" s="28">
        <v>46447</v>
      </c>
      <c r="F8" s="29">
        <v>31.45</v>
      </c>
      <c r="G8" s="30">
        <f>F8*H8-0.05</f>
        <v>628.95000000000005</v>
      </c>
      <c r="H8" s="29">
        <v>20</v>
      </c>
      <c r="I8" s="31"/>
    </row>
    <row r="9" spans="1:9" ht="15">
      <c r="A9" s="25">
        <v>5</v>
      </c>
      <c r="B9" s="32" t="s">
        <v>17</v>
      </c>
      <c r="C9" s="33" t="s">
        <v>18</v>
      </c>
      <c r="D9" s="34" t="s">
        <v>19</v>
      </c>
      <c r="E9" s="35">
        <v>46023</v>
      </c>
      <c r="F9" s="29">
        <v>32.185000000000002</v>
      </c>
      <c r="G9" s="30">
        <f t="shared" ref="G9:G11" si="1">F9*H9</f>
        <v>0</v>
      </c>
      <c r="H9" s="29">
        <v>0</v>
      </c>
      <c r="I9" s="31">
        <v>0</v>
      </c>
    </row>
    <row r="10" spans="1:9" ht="15">
      <c r="A10" s="25">
        <v>6</v>
      </c>
      <c r="B10" s="32" t="s">
        <v>20</v>
      </c>
      <c r="C10" s="33" t="s">
        <v>10</v>
      </c>
      <c r="D10" s="34" t="s">
        <v>21</v>
      </c>
      <c r="E10" s="28">
        <v>46266</v>
      </c>
      <c r="F10" s="29">
        <v>46.16</v>
      </c>
      <c r="G10" s="30">
        <f t="shared" si="1"/>
        <v>323.12</v>
      </c>
      <c r="H10" s="29">
        <v>7</v>
      </c>
      <c r="I10" s="31">
        <v>196</v>
      </c>
    </row>
    <row r="11" spans="1:9" ht="15">
      <c r="A11" s="25">
        <v>7</v>
      </c>
      <c r="B11" s="32" t="s">
        <v>22</v>
      </c>
      <c r="C11" s="33" t="s">
        <v>13</v>
      </c>
      <c r="D11" s="34" t="s">
        <v>23</v>
      </c>
      <c r="E11" s="28">
        <v>46692</v>
      </c>
      <c r="F11" s="30">
        <v>13.942</v>
      </c>
      <c r="G11" s="30">
        <f t="shared" si="1"/>
        <v>13.942</v>
      </c>
      <c r="H11" s="29">
        <v>1</v>
      </c>
      <c r="I11" s="31"/>
    </row>
    <row r="12" spans="1:9" ht="15">
      <c r="A12" s="25">
        <v>8</v>
      </c>
      <c r="B12" s="32" t="s">
        <v>24</v>
      </c>
      <c r="C12" s="33" t="s">
        <v>10</v>
      </c>
      <c r="D12" s="34" t="s">
        <v>25</v>
      </c>
      <c r="E12" s="28">
        <v>46600</v>
      </c>
      <c r="F12" s="30">
        <v>27.55</v>
      </c>
      <c r="G12" s="30">
        <f>F12*H12+0.04</f>
        <v>413.29</v>
      </c>
      <c r="H12" s="29">
        <v>15</v>
      </c>
      <c r="I12" s="31">
        <v>144</v>
      </c>
    </row>
    <row r="13" spans="1:9" ht="15">
      <c r="A13" s="25">
        <v>9</v>
      </c>
      <c r="B13" s="32" t="s">
        <v>26</v>
      </c>
      <c r="C13" s="33" t="s">
        <v>10</v>
      </c>
      <c r="D13" s="34" t="s">
        <v>19</v>
      </c>
      <c r="E13" s="28">
        <v>46784</v>
      </c>
      <c r="F13" s="30">
        <v>26.39</v>
      </c>
      <c r="G13" s="30">
        <f>F13*H13</f>
        <v>5278</v>
      </c>
      <c r="H13" s="29">
        <v>200</v>
      </c>
      <c r="I13" s="31"/>
    </row>
    <row r="14" spans="1:9" ht="15.95" customHeight="1">
      <c r="A14" s="25">
        <v>10</v>
      </c>
      <c r="B14" s="32" t="s">
        <v>27</v>
      </c>
      <c r="C14" s="33" t="s">
        <v>10</v>
      </c>
      <c r="D14" s="34" t="s">
        <v>28</v>
      </c>
      <c r="E14" s="35">
        <v>47665</v>
      </c>
      <c r="F14" s="29">
        <v>152.94999999999999</v>
      </c>
      <c r="G14" s="30">
        <f>F14*H14-0.06</f>
        <v>2141.2399999999998</v>
      </c>
      <c r="H14" s="29">
        <v>14</v>
      </c>
      <c r="I14" s="31">
        <v>268</v>
      </c>
    </row>
    <row r="15" spans="1:9" ht="15.95" customHeight="1">
      <c r="A15" s="25">
        <v>11</v>
      </c>
      <c r="B15" s="32" t="s">
        <v>29</v>
      </c>
      <c r="C15" s="33" t="s">
        <v>10</v>
      </c>
      <c r="D15" s="34" t="s">
        <v>25</v>
      </c>
      <c r="E15" s="35">
        <v>47665</v>
      </c>
      <c r="F15" s="29">
        <v>185.31</v>
      </c>
      <c r="G15" s="30">
        <f>F15*H15+0.07</f>
        <v>3520.96</v>
      </c>
      <c r="H15" s="29">
        <v>19</v>
      </c>
      <c r="I15" s="31">
        <v>183</v>
      </c>
    </row>
    <row r="16" spans="1:9" ht="15.95" customHeight="1">
      <c r="A16" s="25">
        <v>12</v>
      </c>
      <c r="B16" s="36" t="s">
        <v>30</v>
      </c>
      <c r="C16" s="27" t="s">
        <v>57</v>
      </c>
      <c r="D16" s="34" t="s">
        <v>31</v>
      </c>
      <c r="E16" s="28">
        <v>46447</v>
      </c>
      <c r="F16" s="30">
        <v>22</v>
      </c>
      <c r="G16" s="30">
        <f t="shared" ref="G16:G20" si="2">F16*H16</f>
        <v>66</v>
      </c>
      <c r="H16" s="29">
        <v>3</v>
      </c>
      <c r="I16" s="31"/>
    </row>
    <row r="17" spans="1:9" ht="15.95" customHeight="1">
      <c r="A17" s="25">
        <v>13</v>
      </c>
      <c r="B17" s="36" t="s">
        <v>30</v>
      </c>
      <c r="C17" s="27" t="s">
        <v>57</v>
      </c>
      <c r="D17" s="34" t="s">
        <v>31</v>
      </c>
      <c r="E17" s="28">
        <v>46447</v>
      </c>
      <c r="F17" s="30">
        <v>22</v>
      </c>
      <c r="G17" s="30">
        <f t="shared" si="2"/>
        <v>22</v>
      </c>
      <c r="H17" s="29">
        <v>1</v>
      </c>
      <c r="I17" s="31"/>
    </row>
    <row r="18" spans="1:9" ht="15.95" customHeight="1">
      <c r="A18" s="25">
        <v>14</v>
      </c>
      <c r="B18" s="37" t="s">
        <v>32</v>
      </c>
      <c r="C18" s="38" t="s">
        <v>33</v>
      </c>
      <c r="D18" s="34" t="s">
        <v>34</v>
      </c>
      <c r="E18" s="28">
        <v>47119</v>
      </c>
      <c r="F18" s="29">
        <v>7.5330000000000004</v>
      </c>
      <c r="G18" s="30">
        <f t="shared" si="2"/>
        <v>75.33</v>
      </c>
      <c r="H18" s="29">
        <v>10</v>
      </c>
      <c r="I18" s="31"/>
    </row>
    <row r="19" spans="1:9" ht="15.95" customHeight="1">
      <c r="A19" s="25">
        <v>15</v>
      </c>
      <c r="B19" s="37" t="s">
        <v>35</v>
      </c>
      <c r="C19" s="38" t="s">
        <v>33</v>
      </c>
      <c r="D19" s="34" t="s">
        <v>25</v>
      </c>
      <c r="E19" s="28">
        <v>47484</v>
      </c>
      <c r="F19" s="29">
        <v>70.14</v>
      </c>
      <c r="G19" s="30">
        <f t="shared" si="2"/>
        <v>210.42000000000002</v>
      </c>
      <c r="H19" s="29">
        <v>3</v>
      </c>
      <c r="I19" s="31">
        <v>30</v>
      </c>
    </row>
    <row r="20" spans="1:9" ht="15.95" customHeight="1">
      <c r="A20" s="25">
        <v>16</v>
      </c>
      <c r="B20" s="32" t="s">
        <v>36</v>
      </c>
      <c r="C20" s="33" t="s">
        <v>10</v>
      </c>
      <c r="D20" s="34" t="s">
        <v>37</v>
      </c>
      <c r="E20" s="28">
        <v>46447</v>
      </c>
      <c r="F20" s="29">
        <v>17.3</v>
      </c>
      <c r="G20" s="30">
        <f t="shared" si="2"/>
        <v>2162.5</v>
      </c>
      <c r="H20" s="29">
        <v>125</v>
      </c>
      <c r="I20" s="31">
        <v>623</v>
      </c>
    </row>
    <row r="21" spans="1:9" ht="15.95" customHeight="1">
      <c r="A21" s="25">
        <v>17</v>
      </c>
      <c r="B21" s="32" t="s">
        <v>38</v>
      </c>
      <c r="C21" s="33" t="s">
        <v>10</v>
      </c>
      <c r="D21" s="34" t="s">
        <v>39</v>
      </c>
      <c r="E21" s="28">
        <v>46419</v>
      </c>
      <c r="F21" s="29">
        <v>21.914000000000001</v>
      </c>
      <c r="G21" s="30">
        <f t="shared" ref="G21:G22" si="3">F21*H21-0.01</f>
        <v>43.818000000000005</v>
      </c>
      <c r="H21" s="29">
        <v>2</v>
      </c>
      <c r="I21" s="31">
        <v>20</v>
      </c>
    </row>
    <row r="22" spans="1:9" ht="15.95" customHeight="1">
      <c r="A22" s="25">
        <v>18</v>
      </c>
      <c r="B22" s="32" t="s">
        <v>38</v>
      </c>
      <c r="C22" s="33" t="s">
        <v>10</v>
      </c>
      <c r="D22" s="34" t="s">
        <v>39</v>
      </c>
      <c r="E22" s="28">
        <v>46419</v>
      </c>
      <c r="F22" s="29">
        <v>21.914000000000001</v>
      </c>
      <c r="G22" s="30">
        <f t="shared" si="3"/>
        <v>43.818000000000005</v>
      </c>
      <c r="H22" s="29">
        <v>2</v>
      </c>
      <c r="I22" s="31">
        <v>13</v>
      </c>
    </row>
    <row r="23" spans="1:9" ht="15.95" customHeight="1">
      <c r="A23" s="25">
        <v>19</v>
      </c>
      <c r="B23" s="32" t="s">
        <v>40</v>
      </c>
      <c r="C23" s="33" t="s">
        <v>10</v>
      </c>
      <c r="D23" s="34" t="s">
        <v>39</v>
      </c>
      <c r="E23" s="28">
        <v>46722</v>
      </c>
      <c r="F23" s="29">
        <v>27.07</v>
      </c>
      <c r="G23" s="30">
        <f t="shared" ref="G23:G25" si="4">F23*H23</f>
        <v>270.7</v>
      </c>
      <c r="H23" s="29">
        <v>10</v>
      </c>
      <c r="I23" s="31">
        <v>100</v>
      </c>
    </row>
    <row r="24" spans="1:9" ht="15.95" customHeight="1">
      <c r="A24" s="25">
        <v>21</v>
      </c>
      <c r="B24" s="32" t="s">
        <v>42</v>
      </c>
      <c r="C24" s="33" t="s">
        <v>10</v>
      </c>
      <c r="D24" s="34" t="s">
        <v>41</v>
      </c>
      <c r="E24" s="35">
        <v>46692</v>
      </c>
      <c r="F24" s="30">
        <v>37.4</v>
      </c>
      <c r="G24" s="30">
        <f t="shared" si="4"/>
        <v>374</v>
      </c>
      <c r="H24" s="29">
        <v>10</v>
      </c>
      <c r="I24" s="31">
        <v>100</v>
      </c>
    </row>
    <row r="25" spans="1:9" ht="15">
      <c r="A25" s="25">
        <v>22</v>
      </c>
      <c r="B25" s="32" t="s">
        <v>300</v>
      </c>
      <c r="C25" s="33" t="s">
        <v>10</v>
      </c>
      <c r="D25" s="34" t="s">
        <v>25</v>
      </c>
      <c r="E25" s="35">
        <v>47058</v>
      </c>
      <c r="F25" s="30">
        <v>607.61</v>
      </c>
      <c r="G25" s="29">
        <f t="shared" si="4"/>
        <v>607.61</v>
      </c>
      <c r="H25" s="29">
        <v>1</v>
      </c>
      <c r="I25" s="31">
        <v>10</v>
      </c>
    </row>
    <row r="26" spans="1:9" ht="15.95" customHeight="1">
      <c r="A26" s="25">
        <v>23</v>
      </c>
      <c r="B26" s="32" t="s">
        <v>43</v>
      </c>
      <c r="C26" s="33" t="s">
        <v>10</v>
      </c>
      <c r="D26" s="34" t="s">
        <v>44</v>
      </c>
      <c r="E26" s="28">
        <v>46935</v>
      </c>
      <c r="F26" s="30">
        <v>71.239999999999995</v>
      </c>
      <c r="G26" s="30">
        <f>F26*H26+0.01</f>
        <v>712.41</v>
      </c>
      <c r="H26" s="29">
        <v>10</v>
      </c>
      <c r="I26" s="39">
        <v>50</v>
      </c>
    </row>
    <row r="27" spans="1:9" ht="15.95" customHeight="1">
      <c r="A27" s="25">
        <v>25</v>
      </c>
      <c r="B27" s="32" t="s">
        <v>45</v>
      </c>
      <c r="C27" s="33" t="s">
        <v>10</v>
      </c>
      <c r="D27" s="34" t="s">
        <v>46</v>
      </c>
      <c r="E27" s="28">
        <v>46235</v>
      </c>
      <c r="F27" s="29">
        <v>38.840000000000003</v>
      </c>
      <c r="G27" s="30">
        <f>F27*H27</f>
        <v>77.680000000000007</v>
      </c>
      <c r="H27" s="29">
        <v>2</v>
      </c>
      <c r="I27" s="31">
        <v>11</v>
      </c>
    </row>
    <row r="28" spans="1:9" ht="15.95" customHeight="1">
      <c r="A28" s="25">
        <v>26</v>
      </c>
      <c r="B28" s="32" t="s">
        <v>47</v>
      </c>
      <c r="C28" s="33" t="s">
        <v>10</v>
      </c>
      <c r="D28" s="34" t="s">
        <v>48</v>
      </c>
      <c r="E28" s="35">
        <v>46966</v>
      </c>
      <c r="F28" s="29">
        <v>106.67</v>
      </c>
      <c r="G28" s="30">
        <f>F28*H28-0.03</f>
        <v>2026.7</v>
      </c>
      <c r="H28" s="29">
        <v>19</v>
      </c>
      <c r="I28" s="31">
        <v>380</v>
      </c>
    </row>
    <row r="29" spans="1:9" ht="15.95" customHeight="1">
      <c r="A29" s="25">
        <v>27</v>
      </c>
      <c r="B29" s="32" t="s">
        <v>49</v>
      </c>
      <c r="C29" s="33" t="s">
        <v>10</v>
      </c>
      <c r="D29" s="34" t="s">
        <v>48</v>
      </c>
      <c r="E29" s="35">
        <v>46082</v>
      </c>
      <c r="F29" s="29">
        <v>37.8673</v>
      </c>
      <c r="G29" s="30">
        <f t="shared" ref="G29:G31" si="5">F29*H29</f>
        <v>75.7346</v>
      </c>
      <c r="H29" s="29">
        <v>2</v>
      </c>
      <c r="I29" s="31">
        <v>35</v>
      </c>
    </row>
    <row r="30" spans="1:9" ht="15.95" customHeight="1">
      <c r="A30" s="25">
        <v>28</v>
      </c>
      <c r="B30" s="26" t="s">
        <v>50</v>
      </c>
      <c r="C30" s="33" t="s">
        <v>10</v>
      </c>
      <c r="D30" s="34" t="s">
        <v>48</v>
      </c>
      <c r="E30" s="35">
        <v>46419</v>
      </c>
      <c r="F30" s="29">
        <v>37.229999999999997</v>
      </c>
      <c r="G30" s="30">
        <f t="shared" si="5"/>
        <v>111.69</v>
      </c>
      <c r="H30" s="29">
        <v>3</v>
      </c>
      <c r="I30" s="31">
        <v>60</v>
      </c>
    </row>
    <row r="31" spans="1:9" ht="15.95" customHeight="1">
      <c r="A31" s="25">
        <v>29</v>
      </c>
      <c r="B31" s="26" t="s">
        <v>50</v>
      </c>
      <c r="C31" s="33" t="s">
        <v>10</v>
      </c>
      <c r="D31" s="34" t="s">
        <v>48</v>
      </c>
      <c r="E31" s="35">
        <v>46508</v>
      </c>
      <c r="F31" s="40">
        <v>36.549999999999997</v>
      </c>
      <c r="G31" s="30">
        <f t="shared" si="5"/>
        <v>73.099999999999994</v>
      </c>
      <c r="H31" s="29">
        <v>2</v>
      </c>
      <c r="I31" s="31">
        <v>40</v>
      </c>
    </row>
    <row r="32" spans="1:9" ht="15.95" customHeight="1">
      <c r="A32" s="25">
        <v>30</v>
      </c>
      <c r="B32" s="26" t="s">
        <v>50</v>
      </c>
      <c r="C32" s="33" t="s">
        <v>10</v>
      </c>
      <c r="D32" s="34" t="s">
        <v>48</v>
      </c>
      <c r="E32" s="35">
        <v>46874</v>
      </c>
      <c r="F32" s="40">
        <v>67.97</v>
      </c>
      <c r="G32" s="30">
        <f>F32*H32-0.17</f>
        <v>3262.39</v>
      </c>
      <c r="H32" s="29">
        <v>48</v>
      </c>
      <c r="I32" s="31">
        <v>960</v>
      </c>
    </row>
    <row r="33" spans="1:9" ht="15.95" customHeight="1">
      <c r="A33" s="25">
        <v>31</v>
      </c>
      <c r="B33" s="32" t="s">
        <v>51</v>
      </c>
      <c r="C33" s="33" t="s">
        <v>10</v>
      </c>
      <c r="D33" s="34" t="s">
        <v>52</v>
      </c>
      <c r="E33" s="35">
        <v>46997</v>
      </c>
      <c r="F33" s="40">
        <v>54.31</v>
      </c>
      <c r="G33" s="30">
        <f>F33*H33+0.01</f>
        <v>162.94</v>
      </c>
      <c r="H33" s="29">
        <v>3</v>
      </c>
      <c r="I33" s="31">
        <v>130</v>
      </c>
    </row>
    <row r="34" spans="1:9" ht="15.95" customHeight="1">
      <c r="A34" s="25">
        <v>32</v>
      </c>
      <c r="B34" s="32" t="s">
        <v>53</v>
      </c>
      <c r="C34" s="33" t="s">
        <v>13</v>
      </c>
      <c r="D34" s="34" t="s">
        <v>54</v>
      </c>
      <c r="E34" s="35">
        <v>46753</v>
      </c>
      <c r="F34" s="40">
        <v>46.72</v>
      </c>
      <c r="G34" s="30">
        <f>F34*H34-0.06</f>
        <v>654.02</v>
      </c>
      <c r="H34" s="29">
        <v>14</v>
      </c>
      <c r="I34" s="31"/>
    </row>
    <row r="35" spans="1:9" ht="15.95" customHeight="1">
      <c r="A35" s="25">
        <v>33</v>
      </c>
      <c r="B35" s="32" t="s">
        <v>55</v>
      </c>
      <c r="C35" s="33" t="s">
        <v>10</v>
      </c>
      <c r="D35" s="34" t="s">
        <v>25</v>
      </c>
      <c r="E35" s="35">
        <v>47515</v>
      </c>
      <c r="F35" s="40">
        <v>77.09</v>
      </c>
      <c r="G35" s="30">
        <f t="shared" ref="G35:G46" si="6">F35*H35</f>
        <v>77.09</v>
      </c>
      <c r="H35" s="29">
        <v>1</v>
      </c>
      <c r="I35" s="31">
        <v>1</v>
      </c>
    </row>
    <row r="36" spans="1:9" ht="15.95" customHeight="1">
      <c r="A36" s="25">
        <v>34</v>
      </c>
      <c r="B36" s="32" t="s">
        <v>56</v>
      </c>
      <c r="C36" s="33" t="s">
        <v>57</v>
      </c>
      <c r="D36" s="34" t="s">
        <v>58</v>
      </c>
      <c r="E36" s="35">
        <v>46113</v>
      </c>
      <c r="F36" s="40">
        <v>152.881666</v>
      </c>
      <c r="G36" s="30">
        <f t="shared" si="6"/>
        <v>0</v>
      </c>
      <c r="H36" s="29">
        <v>0</v>
      </c>
      <c r="I36" s="31"/>
    </row>
    <row r="37" spans="1:9" ht="15.95" customHeight="1">
      <c r="A37" s="25">
        <v>35</v>
      </c>
      <c r="B37" s="32" t="s">
        <v>56</v>
      </c>
      <c r="C37" s="33" t="s">
        <v>57</v>
      </c>
      <c r="D37" s="34" t="s">
        <v>58</v>
      </c>
      <c r="E37" s="35">
        <v>46661</v>
      </c>
      <c r="F37" s="40">
        <v>183.46233000000001</v>
      </c>
      <c r="G37" s="30">
        <f t="shared" si="6"/>
        <v>5503.8699000000006</v>
      </c>
      <c r="H37" s="29">
        <v>30</v>
      </c>
      <c r="I37" s="31"/>
    </row>
    <row r="38" spans="1:9" ht="15.95" customHeight="1">
      <c r="A38" s="25">
        <v>36</v>
      </c>
      <c r="B38" s="32" t="s">
        <v>59</v>
      </c>
      <c r="C38" s="33" t="s">
        <v>10</v>
      </c>
      <c r="D38" s="34" t="s">
        <v>60</v>
      </c>
      <c r="E38" s="35">
        <v>46174</v>
      </c>
      <c r="F38" s="29">
        <v>11.3</v>
      </c>
      <c r="G38" s="30">
        <f t="shared" si="6"/>
        <v>45.2</v>
      </c>
      <c r="H38" s="29">
        <v>4</v>
      </c>
      <c r="I38" s="31">
        <v>40</v>
      </c>
    </row>
    <row r="39" spans="1:9" ht="15.95" customHeight="1">
      <c r="A39" s="25">
        <v>37</v>
      </c>
      <c r="B39" s="32" t="s">
        <v>61</v>
      </c>
      <c r="C39" s="33" t="s">
        <v>10</v>
      </c>
      <c r="D39" s="34" t="s">
        <v>62</v>
      </c>
      <c r="E39" s="35">
        <v>46692</v>
      </c>
      <c r="F39" s="29">
        <v>25.3</v>
      </c>
      <c r="G39" s="30">
        <f t="shared" si="6"/>
        <v>50.6</v>
      </c>
      <c r="H39" s="29">
        <v>2</v>
      </c>
      <c r="I39" s="31">
        <v>20</v>
      </c>
    </row>
    <row r="40" spans="1:9" ht="15.95" customHeight="1">
      <c r="A40" s="25">
        <v>38</v>
      </c>
      <c r="B40" s="32" t="s">
        <v>61</v>
      </c>
      <c r="C40" s="33" t="s">
        <v>10</v>
      </c>
      <c r="D40" s="34" t="s">
        <v>62</v>
      </c>
      <c r="E40" s="35">
        <v>46692</v>
      </c>
      <c r="F40" s="29">
        <v>25.3</v>
      </c>
      <c r="G40" s="30">
        <f t="shared" si="6"/>
        <v>0</v>
      </c>
      <c r="H40" s="29">
        <v>0</v>
      </c>
      <c r="I40" s="31">
        <v>0</v>
      </c>
    </row>
    <row r="41" spans="1:9" ht="15.95" customHeight="1">
      <c r="A41" s="25">
        <v>39</v>
      </c>
      <c r="B41" s="32" t="s">
        <v>63</v>
      </c>
      <c r="C41" s="33" t="s">
        <v>10</v>
      </c>
      <c r="D41" s="34" t="s">
        <v>62</v>
      </c>
      <c r="E41" s="35">
        <v>47150</v>
      </c>
      <c r="F41" s="29">
        <v>31.02</v>
      </c>
      <c r="G41" s="30">
        <f t="shared" si="6"/>
        <v>961.62</v>
      </c>
      <c r="H41" s="29">
        <v>31</v>
      </c>
      <c r="I41" s="31">
        <v>310</v>
      </c>
    </row>
    <row r="42" spans="1:9" ht="15.95" customHeight="1">
      <c r="A42" s="25">
        <v>40</v>
      </c>
      <c r="B42" s="32" t="s">
        <v>64</v>
      </c>
      <c r="C42" s="33" t="s">
        <v>10</v>
      </c>
      <c r="D42" s="34" t="s">
        <v>65</v>
      </c>
      <c r="E42" s="28">
        <v>46266</v>
      </c>
      <c r="F42" s="29">
        <v>90.63</v>
      </c>
      <c r="G42" s="30">
        <f t="shared" si="6"/>
        <v>271.89</v>
      </c>
      <c r="H42" s="29">
        <v>3</v>
      </c>
      <c r="I42" s="31">
        <v>28</v>
      </c>
    </row>
    <row r="43" spans="1:9" ht="15.95" customHeight="1">
      <c r="A43" s="25">
        <v>41</v>
      </c>
      <c r="B43" s="32" t="s">
        <v>64</v>
      </c>
      <c r="C43" s="33" t="s">
        <v>10</v>
      </c>
      <c r="D43" s="34" t="s">
        <v>65</v>
      </c>
      <c r="E43" s="28">
        <v>46266</v>
      </c>
      <c r="F43" s="29">
        <v>90.63</v>
      </c>
      <c r="G43" s="30">
        <f t="shared" si="6"/>
        <v>0</v>
      </c>
      <c r="H43" s="29">
        <v>0</v>
      </c>
      <c r="I43" s="31">
        <v>0</v>
      </c>
    </row>
    <row r="44" spans="1:9" ht="15.95" customHeight="1">
      <c r="A44" s="25">
        <v>42</v>
      </c>
      <c r="B44" s="32" t="s">
        <v>66</v>
      </c>
      <c r="C44" s="33" t="s">
        <v>10</v>
      </c>
      <c r="D44" s="34" t="s">
        <v>62</v>
      </c>
      <c r="E44" s="28">
        <v>46539</v>
      </c>
      <c r="F44" s="29">
        <v>18.309999999999999</v>
      </c>
      <c r="G44" s="30">
        <f t="shared" si="6"/>
        <v>73.239999999999995</v>
      </c>
      <c r="H44" s="29">
        <v>4</v>
      </c>
      <c r="I44" s="31">
        <v>40</v>
      </c>
    </row>
    <row r="45" spans="1:9" ht="15.95" customHeight="1">
      <c r="A45" s="25">
        <v>43</v>
      </c>
      <c r="B45" s="32" t="s">
        <v>66</v>
      </c>
      <c r="C45" s="33" t="s">
        <v>10</v>
      </c>
      <c r="D45" s="34" t="s">
        <v>62</v>
      </c>
      <c r="E45" s="28">
        <v>46569</v>
      </c>
      <c r="F45" s="30">
        <v>37.888599999999997</v>
      </c>
      <c r="G45" s="30">
        <f t="shared" si="6"/>
        <v>1136.6579999999999</v>
      </c>
      <c r="H45" s="29">
        <v>30</v>
      </c>
      <c r="I45" s="31">
        <v>300</v>
      </c>
    </row>
    <row r="46" spans="1:9" ht="15.95" customHeight="1">
      <c r="A46" s="25">
        <v>44</v>
      </c>
      <c r="B46" s="32" t="s">
        <v>67</v>
      </c>
      <c r="C46" s="33" t="s">
        <v>10</v>
      </c>
      <c r="D46" s="34" t="s">
        <v>62</v>
      </c>
      <c r="E46" s="28">
        <v>46813</v>
      </c>
      <c r="F46" s="29">
        <v>22.34</v>
      </c>
      <c r="G46" s="30">
        <f t="shared" si="6"/>
        <v>402.12</v>
      </c>
      <c r="H46" s="29">
        <v>18</v>
      </c>
      <c r="I46" s="31">
        <v>180</v>
      </c>
    </row>
    <row r="47" spans="1:9" ht="15.95" customHeight="1">
      <c r="A47" s="25">
        <v>45</v>
      </c>
      <c r="B47" s="32" t="s">
        <v>68</v>
      </c>
      <c r="C47" s="33" t="s">
        <v>13</v>
      </c>
      <c r="D47" s="34" t="s">
        <v>58</v>
      </c>
      <c r="E47" s="28">
        <v>46935</v>
      </c>
      <c r="F47" s="29">
        <v>16.760000000000002</v>
      </c>
      <c r="G47" s="30">
        <f>F47*H47-0.08</f>
        <v>335.12000000000006</v>
      </c>
      <c r="H47" s="29">
        <v>20</v>
      </c>
      <c r="I47" s="31"/>
    </row>
    <row r="48" spans="1:9" ht="15.95" customHeight="1">
      <c r="A48" s="25">
        <v>46</v>
      </c>
      <c r="B48" s="32" t="s">
        <v>68</v>
      </c>
      <c r="C48" s="33" t="s">
        <v>13</v>
      </c>
      <c r="D48" s="34" t="s">
        <v>58</v>
      </c>
      <c r="E48" s="28">
        <v>46905</v>
      </c>
      <c r="F48" s="29">
        <v>16.760000000000002</v>
      </c>
      <c r="G48" s="30">
        <f>F48*H48-0.04</f>
        <v>167.56000000000003</v>
      </c>
      <c r="H48" s="29">
        <v>10</v>
      </c>
      <c r="I48" s="31"/>
    </row>
    <row r="49" spans="1:9" ht="15.95" customHeight="1">
      <c r="A49" s="25">
        <v>47</v>
      </c>
      <c r="B49" s="32" t="s">
        <v>69</v>
      </c>
      <c r="C49" s="33" t="s">
        <v>13</v>
      </c>
      <c r="D49" s="34" t="s">
        <v>70</v>
      </c>
      <c r="E49" s="28">
        <v>46478</v>
      </c>
      <c r="F49" s="29">
        <v>17.66</v>
      </c>
      <c r="G49" s="30">
        <f t="shared" ref="G49:G54" si="7">F49*H49</f>
        <v>282.56</v>
      </c>
      <c r="H49" s="29">
        <v>16</v>
      </c>
      <c r="I49" s="31"/>
    </row>
    <row r="50" spans="1:9" ht="15.95" customHeight="1">
      <c r="A50" s="25">
        <v>48</v>
      </c>
      <c r="B50" s="32" t="s">
        <v>71</v>
      </c>
      <c r="C50" s="33" t="s">
        <v>13</v>
      </c>
      <c r="D50" s="34" t="s">
        <v>70</v>
      </c>
      <c r="E50" s="28">
        <v>46692</v>
      </c>
      <c r="F50" s="29">
        <v>19.795000000000002</v>
      </c>
      <c r="G50" s="30">
        <f t="shared" si="7"/>
        <v>1979.5000000000002</v>
      </c>
      <c r="H50" s="29">
        <v>100</v>
      </c>
      <c r="I50" s="31"/>
    </row>
    <row r="51" spans="1:9" ht="15.95" customHeight="1">
      <c r="A51" s="25">
        <v>49</v>
      </c>
      <c r="B51" s="32" t="s">
        <v>72</v>
      </c>
      <c r="C51" s="33" t="s">
        <v>10</v>
      </c>
      <c r="D51" s="34" t="s">
        <v>73</v>
      </c>
      <c r="E51" s="35">
        <v>46327</v>
      </c>
      <c r="F51" s="29">
        <v>14.787000000000001</v>
      </c>
      <c r="G51" s="30">
        <f t="shared" si="7"/>
        <v>103.509</v>
      </c>
      <c r="H51" s="29">
        <v>7</v>
      </c>
      <c r="I51" s="31">
        <v>35</v>
      </c>
    </row>
    <row r="52" spans="1:9" ht="15.95" customHeight="1">
      <c r="A52" s="25">
        <v>50</v>
      </c>
      <c r="B52" s="32" t="s">
        <v>74</v>
      </c>
      <c r="C52" s="33" t="s">
        <v>10</v>
      </c>
      <c r="D52" s="34" t="s">
        <v>75</v>
      </c>
      <c r="E52" s="28">
        <v>46357</v>
      </c>
      <c r="F52" s="29">
        <v>16.5</v>
      </c>
      <c r="G52" s="30">
        <f t="shared" si="7"/>
        <v>462</v>
      </c>
      <c r="H52" s="29">
        <v>28</v>
      </c>
      <c r="I52" s="31">
        <v>280</v>
      </c>
    </row>
    <row r="53" spans="1:9" ht="15.95" customHeight="1">
      <c r="A53" s="25">
        <v>51</v>
      </c>
      <c r="B53" s="32" t="s">
        <v>74</v>
      </c>
      <c r="C53" s="33" t="s">
        <v>10</v>
      </c>
      <c r="D53" s="34" t="s">
        <v>75</v>
      </c>
      <c r="E53" s="28">
        <v>46357</v>
      </c>
      <c r="F53" s="29">
        <v>16.5</v>
      </c>
      <c r="G53" s="30">
        <f t="shared" si="7"/>
        <v>33</v>
      </c>
      <c r="H53" s="29">
        <v>2</v>
      </c>
      <c r="I53" s="31">
        <v>0</v>
      </c>
    </row>
    <row r="54" spans="1:9" ht="15.95" customHeight="1">
      <c r="A54" s="25">
        <v>52</v>
      </c>
      <c r="B54" s="41" t="s">
        <v>76</v>
      </c>
      <c r="C54" s="33" t="s">
        <v>13</v>
      </c>
      <c r="D54" s="42" t="s">
        <v>70</v>
      </c>
      <c r="E54" s="28">
        <v>46997</v>
      </c>
      <c r="F54" s="30">
        <v>42.82</v>
      </c>
      <c r="G54" s="40">
        <f t="shared" si="7"/>
        <v>12846</v>
      </c>
      <c r="H54" s="29">
        <v>300</v>
      </c>
      <c r="I54" s="31"/>
    </row>
    <row r="55" spans="1:9" ht="15.95" customHeight="1">
      <c r="A55" s="25">
        <v>53</v>
      </c>
      <c r="B55" s="32" t="s">
        <v>77</v>
      </c>
      <c r="C55" s="33" t="s">
        <v>13</v>
      </c>
      <c r="D55" s="34" t="s">
        <v>78</v>
      </c>
      <c r="E55" s="28">
        <v>46508</v>
      </c>
      <c r="F55" s="29">
        <v>11.78</v>
      </c>
      <c r="G55" s="29">
        <f>F55*H55+0.07</f>
        <v>1130.9499999999998</v>
      </c>
      <c r="H55" s="29">
        <v>96</v>
      </c>
      <c r="I55" s="31"/>
    </row>
    <row r="56" spans="1:9" ht="30">
      <c r="A56" s="25">
        <v>55</v>
      </c>
      <c r="B56" s="32" t="s">
        <v>79</v>
      </c>
      <c r="C56" s="33" t="s">
        <v>10</v>
      </c>
      <c r="D56" s="34" t="s">
        <v>80</v>
      </c>
      <c r="E56" s="28">
        <v>46569</v>
      </c>
      <c r="F56" s="29">
        <v>77.430000000000007</v>
      </c>
      <c r="G56" s="30">
        <f>F56*H56-0.01</f>
        <v>154.85000000000002</v>
      </c>
      <c r="H56" s="29">
        <v>2</v>
      </c>
      <c r="I56" s="31"/>
    </row>
    <row r="57" spans="1:9" ht="15.75" customHeight="1">
      <c r="A57" s="25">
        <v>56</v>
      </c>
      <c r="B57" s="32" t="s">
        <v>295</v>
      </c>
      <c r="C57" s="33" t="s">
        <v>13</v>
      </c>
      <c r="D57" s="34" t="s">
        <v>81</v>
      </c>
      <c r="E57" s="28">
        <v>46388</v>
      </c>
      <c r="F57" s="29">
        <v>28.37</v>
      </c>
      <c r="G57" s="29">
        <f t="shared" ref="G57:G64" si="8">F57*H57</f>
        <v>141.85</v>
      </c>
      <c r="H57" s="29">
        <v>5</v>
      </c>
      <c r="I57" s="31"/>
    </row>
    <row r="58" spans="1:9" ht="15.95" customHeight="1">
      <c r="A58" s="25">
        <v>57</v>
      </c>
      <c r="B58" s="32" t="s">
        <v>82</v>
      </c>
      <c r="C58" s="33" t="s">
        <v>13</v>
      </c>
      <c r="D58" s="34" t="s">
        <v>78</v>
      </c>
      <c r="E58" s="35">
        <v>46784</v>
      </c>
      <c r="F58" s="30">
        <v>27</v>
      </c>
      <c r="G58" s="30">
        <f t="shared" si="8"/>
        <v>10422</v>
      </c>
      <c r="H58" s="29">
        <v>386</v>
      </c>
      <c r="I58" s="31"/>
    </row>
    <row r="59" spans="1:9" ht="15.95" customHeight="1">
      <c r="A59" s="25">
        <v>58</v>
      </c>
      <c r="B59" s="32" t="s">
        <v>82</v>
      </c>
      <c r="C59" s="33" t="s">
        <v>13</v>
      </c>
      <c r="D59" s="34" t="s">
        <v>78</v>
      </c>
      <c r="E59" s="28">
        <v>47392</v>
      </c>
      <c r="F59" s="30">
        <v>30.4</v>
      </c>
      <c r="G59" s="30">
        <f t="shared" si="8"/>
        <v>3040</v>
      </c>
      <c r="H59" s="29">
        <v>100</v>
      </c>
      <c r="I59" s="31"/>
    </row>
    <row r="60" spans="1:9" ht="15.95" customHeight="1">
      <c r="A60" s="25">
        <v>59</v>
      </c>
      <c r="B60" s="32" t="s">
        <v>83</v>
      </c>
      <c r="C60" s="33" t="s">
        <v>33</v>
      </c>
      <c r="D60" s="34" t="s">
        <v>65</v>
      </c>
      <c r="E60" s="28">
        <v>46784</v>
      </c>
      <c r="F60" s="30">
        <v>26.96</v>
      </c>
      <c r="G60" s="29">
        <f t="shared" si="8"/>
        <v>0</v>
      </c>
      <c r="H60" s="29">
        <v>0</v>
      </c>
      <c r="I60" s="31">
        <v>0</v>
      </c>
    </row>
    <row r="61" spans="1:9" ht="15.95" customHeight="1">
      <c r="A61" s="25">
        <v>60</v>
      </c>
      <c r="B61" s="32" t="s">
        <v>84</v>
      </c>
      <c r="C61" s="33" t="s">
        <v>57</v>
      </c>
      <c r="D61" s="34" t="s">
        <v>58</v>
      </c>
      <c r="E61" s="43">
        <v>46113</v>
      </c>
      <c r="F61" s="40">
        <v>26.364660000000001</v>
      </c>
      <c r="G61" s="30">
        <f t="shared" si="8"/>
        <v>0</v>
      </c>
      <c r="H61" s="29">
        <v>0</v>
      </c>
      <c r="I61" s="31"/>
    </row>
    <row r="62" spans="1:9" ht="15.95" customHeight="1">
      <c r="A62" s="25">
        <v>61</v>
      </c>
      <c r="B62" s="32" t="s">
        <v>84</v>
      </c>
      <c r="C62" s="33" t="s">
        <v>57</v>
      </c>
      <c r="D62" s="34" t="s">
        <v>58</v>
      </c>
      <c r="E62" s="28">
        <v>46692</v>
      </c>
      <c r="F62" s="30">
        <v>28.997</v>
      </c>
      <c r="G62" s="30">
        <f t="shared" si="8"/>
        <v>869.91</v>
      </c>
      <c r="H62" s="29">
        <v>30</v>
      </c>
      <c r="I62" s="31"/>
    </row>
    <row r="63" spans="1:9" ht="15.95" customHeight="1">
      <c r="A63" s="25">
        <v>62</v>
      </c>
      <c r="B63" s="32" t="s">
        <v>85</v>
      </c>
      <c r="C63" s="33" t="s">
        <v>10</v>
      </c>
      <c r="D63" s="34" t="s">
        <v>86</v>
      </c>
      <c r="E63" s="28">
        <v>46327</v>
      </c>
      <c r="F63" s="29">
        <v>16.48</v>
      </c>
      <c r="G63" s="30">
        <f t="shared" si="8"/>
        <v>49.44</v>
      </c>
      <c r="H63" s="29">
        <v>3</v>
      </c>
      <c r="I63" s="31">
        <v>130</v>
      </c>
    </row>
    <row r="64" spans="1:9" ht="15.95" customHeight="1">
      <c r="A64" s="25">
        <v>63</v>
      </c>
      <c r="B64" s="32" t="s">
        <v>87</v>
      </c>
      <c r="C64" s="33" t="s">
        <v>10</v>
      </c>
      <c r="D64" s="34" t="s">
        <v>88</v>
      </c>
      <c r="E64" s="28">
        <v>46357</v>
      </c>
      <c r="F64" s="29">
        <v>45.143000000000001</v>
      </c>
      <c r="G64" s="29">
        <f t="shared" si="8"/>
        <v>180.572</v>
      </c>
      <c r="H64" s="29">
        <v>4</v>
      </c>
      <c r="I64" s="31">
        <v>80</v>
      </c>
    </row>
    <row r="65" spans="1:9" ht="15.95" customHeight="1">
      <c r="A65" s="25">
        <v>64</v>
      </c>
      <c r="B65" s="32" t="s">
        <v>89</v>
      </c>
      <c r="C65" s="33" t="s">
        <v>10</v>
      </c>
      <c r="D65" s="34" t="s">
        <v>25</v>
      </c>
      <c r="E65" s="28">
        <v>46753</v>
      </c>
      <c r="F65" s="30">
        <v>33.729999999999997</v>
      </c>
      <c r="G65" s="29">
        <f>F65*H65-0.04</f>
        <v>337.25999999999993</v>
      </c>
      <c r="H65" s="29">
        <v>10</v>
      </c>
      <c r="I65" s="31">
        <v>97</v>
      </c>
    </row>
    <row r="66" spans="1:9" ht="15.95" customHeight="1">
      <c r="A66" s="25">
        <v>65</v>
      </c>
      <c r="B66" s="32" t="s">
        <v>90</v>
      </c>
      <c r="C66" s="33" t="s">
        <v>10</v>
      </c>
      <c r="D66" s="34" t="s">
        <v>73</v>
      </c>
      <c r="E66" s="28">
        <v>46235</v>
      </c>
      <c r="F66" s="30">
        <v>71.018000000000001</v>
      </c>
      <c r="G66" s="30">
        <f t="shared" ref="G66:G67" si="9">F66*H66-0.01</f>
        <v>355.08000000000004</v>
      </c>
      <c r="H66" s="29">
        <v>5</v>
      </c>
      <c r="I66" s="31">
        <v>25</v>
      </c>
    </row>
    <row r="67" spans="1:9" ht="15.95" customHeight="1">
      <c r="A67" s="25">
        <v>66</v>
      </c>
      <c r="B67" s="32" t="s">
        <v>91</v>
      </c>
      <c r="C67" s="33" t="s">
        <v>10</v>
      </c>
      <c r="D67" s="34" t="s">
        <v>73</v>
      </c>
      <c r="E67" s="28">
        <v>46235</v>
      </c>
      <c r="F67" s="29">
        <v>71.02</v>
      </c>
      <c r="G67" s="30">
        <f t="shared" si="9"/>
        <v>142.03</v>
      </c>
      <c r="H67" s="29">
        <v>2</v>
      </c>
      <c r="I67" s="31">
        <v>6</v>
      </c>
    </row>
    <row r="68" spans="1:9" ht="15.95" customHeight="1">
      <c r="A68" s="25">
        <v>67</v>
      </c>
      <c r="B68" s="26" t="s">
        <v>92</v>
      </c>
      <c r="C68" s="18" t="s">
        <v>13</v>
      </c>
      <c r="D68" s="21" t="s">
        <v>93</v>
      </c>
      <c r="E68" s="44">
        <v>46447</v>
      </c>
      <c r="F68" s="29">
        <v>15.13</v>
      </c>
      <c r="G68" s="30">
        <f t="shared" ref="G68:G122" si="10">F68*H68</f>
        <v>45.39</v>
      </c>
      <c r="H68" s="29">
        <v>3</v>
      </c>
      <c r="I68" s="45"/>
    </row>
    <row r="69" spans="1:9" ht="15.95" customHeight="1">
      <c r="A69" s="25">
        <v>68</v>
      </c>
      <c r="B69" s="46" t="s">
        <v>94</v>
      </c>
      <c r="C69" s="18"/>
      <c r="D69" s="47"/>
      <c r="E69" s="44">
        <v>46113</v>
      </c>
      <c r="F69" s="30">
        <v>3234.61</v>
      </c>
      <c r="G69" s="30">
        <f t="shared" si="10"/>
        <v>129384.40000000001</v>
      </c>
      <c r="H69" s="29">
        <v>40</v>
      </c>
      <c r="I69" s="45">
        <v>400</v>
      </c>
    </row>
    <row r="70" spans="1:9" ht="15.95" customHeight="1">
      <c r="A70" s="25">
        <v>69</v>
      </c>
      <c r="B70" s="46" t="s">
        <v>95</v>
      </c>
      <c r="C70" s="18" t="s">
        <v>96</v>
      </c>
      <c r="D70" s="47"/>
      <c r="E70" s="44">
        <v>46174</v>
      </c>
      <c r="F70" s="30">
        <v>2.14</v>
      </c>
      <c r="G70" s="30">
        <f t="shared" si="10"/>
        <v>428</v>
      </c>
      <c r="H70" s="29">
        <v>200</v>
      </c>
      <c r="I70" s="45"/>
    </row>
    <row r="71" spans="1:9" ht="15.95" customHeight="1">
      <c r="A71" s="25">
        <v>70</v>
      </c>
      <c r="B71" s="48" t="s">
        <v>282</v>
      </c>
      <c r="C71" s="49"/>
      <c r="D71" s="42" t="s">
        <v>283</v>
      </c>
      <c r="E71" s="28"/>
      <c r="F71" s="30">
        <v>72</v>
      </c>
      <c r="G71" s="30">
        <f t="shared" si="10"/>
        <v>4104</v>
      </c>
      <c r="H71" s="29">
        <v>57</v>
      </c>
      <c r="I71" s="45"/>
    </row>
    <row r="72" spans="1:9" ht="15.95" customHeight="1">
      <c r="A72" s="25">
        <v>71</v>
      </c>
      <c r="B72" s="50" t="s">
        <v>97</v>
      </c>
      <c r="C72" s="49" t="s">
        <v>10</v>
      </c>
      <c r="D72" s="42" t="s">
        <v>98</v>
      </c>
      <c r="E72" s="28"/>
      <c r="F72" s="30">
        <v>980</v>
      </c>
      <c r="G72" s="30">
        <f t="shared" si="10"/>
        <v>49000</v>
      </c>
      <c r="H72" s="29">
        <v>50</v>
      </c>
      <c r="I72" s="45">
        <v>5000</v>
      </c>
    </row>
    <row r="73" spans="1:9" ht="30">
      <c r="A73" s="25">
        <v>72</v>
      </c>
      <c r="B73" s="48" t="s">
        <v>99</v>
      </c>
      <c r="C73" s="49"/>
      <c r="D73" s="34" t="s">
        <v>284</v>
      </c>
      <c r="E73" s="28">
        <v>46235</v>
      </c>
      <c r="F73" s="30">
        <v>37</v>
      </c>
      <c r="G73" s="30">
        <f t="shared" si="10"/>
        <v>74</v>
      </c>
      <c r="H73" s="29">
        <v>2</v>
      </c>
      <c r="I73" s="39"/>
    </row>
    <row r="74" spans="1:9" ht="15">
      <c r="A74" s="25">
        <v>73</v>
      </c>
      <c r="B74" s="48" t="s">
        <v>100</v>
      </c>
      <c r="C74" s="49"/>
      <c r="D74" s="34" t="s">
        <v>284</v>
      </c>
      <c r="E74" s="28">
        <v>46235</v>
      </c>
      <c r="F74" s="30">
        <v>39</v>
      </c>
      <c r="G74" s="30">
        <f t="shared" si="10"/>
        <v>78</v>
      </c>
      <c r="H74" s="29">
        <v>2</v>
      </c>
      <c r="I74" s="39"/>
    </row>
    <row r="75" spans="1:9" ht="30">
      <c r="A75" s="25">
        <v>74</v>
      </c>
      <c r="B75" s="48" t="s">
        <v>101</v>
      </c>
      <c r="C75" s="49"/>
      <c r="D75" s="34" t="s">
        <v>284</v>
      </c>
      <c r="E75" s="28">
        <v>46235</v>
      </c>
      <c r="F75" s="30">
        <v>37</v>
      </c>
      <c r="G75" s="30">
        <f t="shared" si="10"/>
        <v>1702</v>
      </c>
      <c r="H75" s="29">
        <v>46</v>
      </c>
      <c r="I75" s="39"/>
    </row>
    <row r="76" spans="1:9" ht="15">
      <c r="A76" s="25">
        <v>75</v>
      </c>
      <c r="B76" s="48" t="s">
        <v>102</v>
      </c>
      <c r="C76" s="49"/>
      <c r="D76" s="34" t="s">
        <v>285</v>
      </c>
      <c r="E76" s="35">
        <v>46327</v>
      </c>
      <c r="F76" s="30">
        <v>85</v>
      </c>
      <c r="G76" s="30">
        <f t="shared" si="10"/>
        <v>8075</v>
      </c>
      <c r="H76" s="29">
        <v>95</v>
      </c>
      <c r="I76" s="39"/>
    </row>
    <row r="77" spans="1:9" ht="30">
      <c r="A77" s="25">
        <v>76</v>
      </c>
      <c r="B77" s="48" t="s">
        <v>103</v>
      </c>
      <c r="C77" s="49"/>
      <c r="D77" s="34" t="s">
        <v>286</v>
      </c>
      <c r="E77" s="28">
        <v>46296</v>
      </c>
      <c r="F77" s="30">
        <v>40</v>
      </c>
      <c r="G77" s="30">
        <f t="shared" si="10"/>
        <v>9800</v>
      </c>
      <c r="H77" s="29">
        <v>245</v>
      </c>
      <c r="I77" s="39"/>
    </row>
    <row r="78" spans="1:9" ht="15">
      <c r="A78" s="25">
        <v>77</v>
      </c>
      <c r="B78" s="48" t="s">
        <v>104</v>
      </c>
      <c r="C78" s="49"/>
      <c r="D78" s="34"/>
      <c r="E78" s="28"/>
      <c r="F78" s="29">
        <v>2.8</v>
      </c>
      <c r="G78" s="30">
        <f t="shared" si="10"/>
        <v>19.599999999999998</v>
      </c>
      <c r="H78" s="29">
        <v>7</v>
      </c>
      <c r="I78" s="39"/>
    </row>
    <row r="79" spans="1:9" ht="15">
      <c r="A79" s="25">
        <v>78</v>
      </c>
      <c r="B79" s="48" t="s">
        <v>105</v>
      </c>
      <c r="C79" s="49"/>
      <c r="D79" s="34"/>
      <c r="E79" s="28"/>
      <c r="F79" s="29">
        <v>16.03</v>
      </c>
      <c r="G79" s="30">
        <f t="shared" si="10"/>
        <v>1586.97</v>
      </c>
      <c r="H79" s="29">
        <v>99</v>
      </c>
      <c r="I79" s="39"/>
    </row>
    <row r="80" spans="1:9" ht="30">
      <c r="A80" s="25">
        <v>79</v>
      </c>
      <c r="B80" s="48" t="s">
        <v>106</v>
      </c>
      <c r="C80" s="49"/>
      <c r="D80" s="34" t="s">
        <v>296</v>
      </c>
      <c r="E80" s="28"/>
      <c r="F80" s="29">
        <v>87</v>
      </c>
      <c r="G80" s="30">
        <f t="shared" si="10"/>
        <v>58377</v>
      </c>
      <c r="H80" s="29">
        <v>671</v>
      </c>
      <c r="I80" s="39"/>
    </row>
    <row r="81" spans="1:9" ht="32.25" customHeight="1">
      <c r="A81" s="25">
        <v>80</v>
      </c>
      <c r="B81" s="48" t="s">
        <v>107</v>
      </c>
      <c r="C81" s="49" t="s">
        <v>96</v>
      </c>
      <c r="D81" s="34"/>
      <c r="E81" s="28">
        <v>46357</v>
      </c>
      <c r="F81" s="29">
        <v>2.8</v>
      </c>
      <c r="G81" s="30">
        <f t="shared" si="10"/>
        <v>1400</v>
      </c>
      <c r="H81" s="29">
        <v>500</v>
      </c>
      <c r="I81" s="39"/>
    </row>
    <row r="82" spans="1:9" ht="15" customHeight="1">
      <c r="A82" s="25">
        <v>81</v>
      </c>
      <c r="B82" s="48" t="s">
        <v>108</v>
      </c>
      <c r="C82" s="49" t="s">
        <v>96</v>
      </c>
      <c r="D82" s="34"/>
      <c r="E82" s="28">
        <v>46327</v>
      </c>
      <c r="F82" s="29">
        <v>1.55</v>
      </c>
      <c r="G82" s="30">
        <f t="shared" si="10"/>
        <v>1176.45</v>
      </c>
      <c r="H82" s="29">
        <v>759</v>
      </c>
      <c r="I82" s="39"/>
    </row>
    <row r="83" spans="1:9" ht="15.75" customHeight="1">
      <c r="A83" s="25">
        <v>82</v>
      </c>
      <c r="B83" s="51" t="s">
        <v>109</v>
      </c>
      <c r="C83" s="49" t="s">
        <v>96</v>
      </c>
      <c r="D83" s="34"/>
      <c r="E83" s="28">
        <v>46357</v>
      </c>
      <c r="F83" s="30">
        <v>5</v>
      </c>
      <c r="G83" s="30">
        <f t="shared" si="10"/>
        <v>40</v>
      </c>
      <c r="H83" s="29">
        <v>8</v>
      </c>
      <c r="I83" s="39"/>
    </row>
    <row r="84" spans="1:9" ht="15.95" customHeight="1">
      <c r="A84" s="25">
        <v>83</v>
      </c>
      <c r="B84" s="51" t="s">
        <v>110</v>
      </c>
      <c r="C84" s="52" t="s">
        <v>96</v>
      </c>
      <c r="D84" s="34"/>
      <c r="E84" s="28">
        <v>46966</v>
      </c>
      <c r="F84" s="29">
        <v>7.46</v>
      </c>
      <c r="G84" s="30">
        <f t="shared" si="10"/>
        <v>126.82</v>
      </c>
      <c r="H84" s="29">
        <v>17</v>
      </c>
      <c r="I84" s="39"/>
    </row>
    <row r="85" spans="1:9" ht="15.95" customHeight="1">
      <c r="A85" s="25">
        <v>84</v>
      </c>
      <c r="B85" s="51" t="s">
        <v>110</v>
      </c>
      <c r="C85" s="52" t="s">
        <v>96</v>
      </c>
      <c r="D85" s="34"/>
      <c r="E85" s="28"/>
      <c r="F85" s="29">
        <v>7.58</v>
      </c>
      <c r="G85" s="30">
        <f t="shared" si="10"/>
        <v>0</v>
      </c>
      <c r="H85" s="29">
        <v>0</v>
      </c>
      <c r="I85" s="39"/>
    </row>
    <row r="86" spans="1:9" ht="15.95" customHeight="1">
      <c r="A86" s="25">
        <v>85</v>
      </c>
      <c r="B86" s="53" t="s">
        <v>111</v>
      </c>
      <c r="C86" s="52" t="s">
        <v>96</v>
      </c>
      <c r="D86" s="34"/>
      <c r="E86" s="28">
        <v>47939</v>
      </c>
      <c r="F86" s="29">
        <v>8.24</v>
      </c>
      <c r="G86" s="30">
        <f t="shared" si="10"/>
        <v>173.04</v>
      </c>
      <c r="H86" s="29">
        <v>21</v>
      </c>
      <c r="I86" s="39"/>
    </row>
    <row r="87" spans="1:9" ht="30">
      <c r="A87" s="25">
        <v>86</v>
      </c>
      <c r="B87" s="54" t="s">
        <v>112</v>
      </c>
      <c r="C87" s="49" t="s">
        <v>96</v>
      </c>
      <c r="D87" s="34"/>
      <c r="E87" s="28">
        <v>64193</v>
      </c>
      <c r="F87" s="29">
        <v>21.2</v>
      </c>
      <c r="G87" s="30">
        <f t="shared" si="10"/>
        <v>2332</v>
      </c>
      <c r="H87" s="29">
        <v>110</v>
      </c>
      <c r="I87" s="39"/>
    </row>
    <row r="88" spans="1:9" ht="15.95" customHeight="1">
      <c r="A88" s="25">
        <v>87</v>
      </c>
      <c r="B88" s="54" t="s">
        <v>113</v>
      </c>
      <c r="C88" s="49" t="s">
        <v>96</v>
      </c>
      <c r="D88" s="34"/>
      <c r="E88" s="28">
        <v>46447</v>
      </c>
      <c r="F88" s="29">
        <v>11.15</v>
      </c>
      <c r="G88" s="29">
        <f t="shared" si="10"/>
        <v>635.55000000000007</v>
      </c>
      <c r="H88" s="29">
        <v>57</v>
      </c>
      <c r="I88" s="39"/>
    </row>
    <row r="89" spans="1:9" ht="15.95" customHeight="1">
      <c r="A89" s="25">
        <v>88</v>
      </c>
      <c r="B89" s="54" t="s">
        <v>114</v>
      </c>
      <c r="C89" s="49" t="s">
        <v>96</v>
      </c>
      <c r="D89" s="34"/>
      <c r="E89" s="28">
        <v>46235</v>
      </c>
      <c r="F89" s="29">
        <v>3.8519999999999999</v>
      </c>
      <c r="G89" s="30">
        <f t="shared" si="10"/>
        <v>5177.0879999999997</v>
      </c>
      <c r="H89" s="29">
        <v>1344</v>
      </c>
      <c r="I89" s="39"/>
    </row>
    <row r="90" spans="1:9" ht="30">
      <c r="A90" s="25">
        <v>89</v>
      </c>
      <c r="B90" s="54" t="s">
        <v>115</v>
      </c>
      <c r="C90" s="49" t="s">
        <v>96</v>
      </c>
      <c r="D90" s="34"/>
      <c r="E90" s="28">
        <v>47574</v>
      </c>
      <c r="F90" s="29">
        <v>2.2469999999999999</v>
      </c>
      <c r="G90" s="30">
        <f t="shared" si="10"/>
        <v>6741</v>
      </c>
      <c r="H90" s="29">
        <v>3000</v>
      </c>
      <c r="I90" s="31"/>
    </row>
    <row r="91" spans="1:9" ht="15.95" customHeight="1">
      <c r="A91" s="25">
        <v>90</v>
      </c>
      <c r="B91" s="54" t="s">
        <v>116</v>
      </c>
      <c r="C91" s="49" t="s">
        <v>10</v>
      </c>
      <c r="D91" s="34" t="s">
        <v>117</v>
      </c>
      <c r="E91" s="28">
        <v>46600</v>
      </c>
      <c r="F91" s="29">
        <v>74.900000000000006</v>
      </c>
      <c r="G91" s="30">
        <f t="shared" si="10"/>
        <v>374.5</v>
      </c>
      <c r="H91" s="29">
        <v>5</v>
      </c>
      <c r="I91" s="31">
        <v>1000</v>
      </c>
    </row>
    <row r="92" spans="1:9" ht="15.95" customHeight="1">
      <c r="A92" s="25">
        <v>91</v>
      </c>
      <c r="B92" s="54" t="s">
        <v>118</v>
      </c>
      <c r="C92" s="49" t="s">
        <v>96</v>
      </c>
      <c r="D92" s="34"/>
      <c r="E92" s="28">
        <v>46753</v>
      </c>
      <c r="F92" s="29">
        <v>57.37</v>
      </c>
      <c r="G92" s="29">
        <f t="shared" si="10"/>
        <v>2294.7999999999997</v>
      </c>
      <c r="H92" s="29">
        <v>40</v>
      </c>
      <c r="I92" s="31"/>
    </row>
    <row r="93" spans="1:9" ht="15.95" customHeight="1">
      <c r="A93" s="25">
        <v>92</v>
      </c>
      <c r="B93" s="54" t="s">
        <v>119</v>
      </c>
      <c r="C93" s="49" t="s">
        <v>10</v>
      </c>
      <c r="D93" s="34" t="s">
        <v>98</v>
      </c>
      <c r="E93" s="28">
        <v>47270</v>
      </c>
      <c r="F93" s="30">
        <v>49</v>
      </c>
      <c r="G93" s="30">
        <f t="shared" si="10"/>
        <v>3430</v>
      </c>
      <c r="H93" s="29">
        <v>70</v>
      </c>
      <c r="I93" s="39">
        <v>7000</v>
      </c>
    </row>
    <row r="94" spans="1:9" ht="31.5" customHeight="1">
      <c r="A94" s="25">
        <v>93</v>
      </c>
      <c r="B94" s="36" t="s">
        <v>120</v>
      </c>
      <c r="C94" s="49" t="s">
        <v>121</v>
      </c>
      <c r="D94" s="34"/>
      <c r="E94" s="35">
        <v>47331</v>
      </c>
      <c r="F94" s="30">
        <v>6.89</v>
      </c>
      <c r="G94" s="30">
        <f t="shared" si="10"/>
        <v>10045.619999999999</v>
      </c>
      <c r="H94" s="29">
        <v>1458</v>
      </c>
      <c r="I94" s="39"/>
    </row>
    <row r="95" spans="1:9" ht="15.75" customHeight="1">
      <c r="A95" s="25">
        <v>94</v>
      </c>
      <c r="B95" s="36" t="s">
        <v>122</v>
      </c>
      <c r="C95" s="49" t="s">
        <v>121</v>
      </c>
      <c r="D95" s="34"/>
      <c r="E95" s="35">
        <v>46327</v>
      </c>
      <c r="F95" s="30">
        <v>5.2</v>
      </c>
      <c r="G95" s="30">
        <f t="shared" si="10"/>
        <v>738.4</v>
      </c>
      <c r="H95" s="29">
        <v>142</v>
      </c>
      <c r="I95" s="39"/>
    </row>
    <row r="96" spans="1:9" ht="15.75" customHeight="1">
      <c r="A96" s="25">
        <v>95</v>
      </c>
      <c r="B96" s="54" t="s">
        <v>301</v>
      </c>
      <c r="C96" s="49" t="s">
        <v>121</v>
      </c>
      <c r="D96" s="34"/>
      <c r="E96" s="28">
        <v>46357</v>
      </c>
      <c r="F96" s="30">
        <v>1.8855999999999999</v>
      </c>
      <c r="G96" s="30">
        <f t="shared" si="10"/>
        <v>565.67999999999995</v>
      </c>
      <c r="H96" s="29">
        <v>300</v>
      </c>
      <c r="I96" s="39"/>
    </row>
    <row r="97" spans="1:9" ht="15.95" customHeight="1">
      <c r="A97" s="25">
        <v>96</v>
      </c>
      <c r="B97" s="54" t="s">
        <v>123</v>
      </c>
      <c r="C97" s="49" t="s">
        <v>96</v>
      </c>
      <c r="D97" s="34"/>
      <c r="E97" s="28">
        <v>46023</v>
      </c>
      <c r="F97" s="30">
        <v>1.1000000000000001</v>
      </c>
      <c r="G97" s="30">
        <f t="shared" si="10"/>
        <v>545.6</v>
      </c>
      <c r="H97" s="29">
        <v>496</v>
      </c>
      <c r="I97" s="39"/>
    </row>
    <row r="98" spans="1:9" ht="15.95" customHeight="1">
      <c r="A98" s="25">
        <v>97</v>
      </c>
      <c r="B98" s="54" t="s">
        <v>124</v>
      </c>
      <c r="C98" s="49" t="s">
        <v>96</v>
      </c>
      <c r="D98" s="34"/>
      <c r="E98" s="28">
        <v>46419</v>
      </c>
      <c r="F98" s="30">
        <v>79</v>
      </c>
      <c r="G98" s="30">
        <f t="shared" si="10"/>
        <v>6636</v>
      </c>
      <c r="H98" s="29">
        <v>84</v>
      </c>
      <c r="I98" s="39"/>
    </row>
    <row r="99" spans="1:9" ht="15.95" customHeight="1">
      <c r="A99" s="25">
        <v>98</v>
      </c>
      <c r="B99" s="54" t="s">
        <v>125</v>
      </c>
      <c r="C99" s="49" t="s">
        <v>96</v>
      </c>
      <c r="D99" s="34"/>
      <c r="E99" s="28">
        <v>47300</v>
      </c>
      <c r="F99" s="29">
        <v>3.1030000000000002</v>
      </c>
      <c r="G99" s="30">
        <f t="shared" si="10"/>
        <v>9647.2270000000008</v>
      </c>
      <c r="H99" s="29">
        <v>3109</v>
      </c>
      <c r="I99" s="39"/>
    </row>
    <row r="100" spans="1:9" ht="15.95" customHeight="1">
      <c r="A100" s="25">
        <v>99</v>
      </c>
      <c r="B100" s="54" t="s">
        <v>126</v>
      </c>
      <c r="C100" s="49" t="s">
        <v>96</v>
      </c>
      <c r="D100" s="34"/>
      <c r="E100" s="28">
        <v>47515</v>
      </c>
      <c r="F100" s="29">
        <v>3.5310000000000001</v>
      </c>
      <c r="G100" s="30">
        <f t="shared" si="10"/>
        <v>165.95699999999999</v>
      </c>
      <c r="H100" s="29">
        <v>47</v>
      </c>
      <c r="I100" s="39"/>
    </row>
    <row r="101" spans="1:9" ht="15.95" customHeight="1">
      <c r="A101" s="25">
        <v>100</v>
      </c>
      <c r="B101" s="54" t="s">
        <v>127</v>
      </c>
      <c r="C101" s="49" t="s">
        <v>96</v>
      </c>
      <c r="D101" s="34"/>
      <c r="E101" s="28">
        <v>46296</v>
      </c>
      <c r="F101" s="29">
        <v>0.89</v>
      </c>
      <c r="G101" s="30">
        <f t="shared" si="10"/>
        <v>1844.97</v>
      </c>
      <c r="H101" s="29">
        <v>2073</v>
      </c>
      <c r="I101" s="39"/>
    </row>
    <row r="102" spans="1:9" ht="15.95" customHeight="1">
      <c r="A102" s="25">
        <v>101</v>
      </c>
      <c r="B102" s="54" t="s">
        <v>128</v>
      </c>
      <c r="C102" s="49" t="s">
        <v>96</v>
      </c>
      <c r="D102" s="34"/>
      <c r="E102" s="28">
        <v>47453</v>
      </c>
      <c r="F102" s="29">
        <v>1.498</v>
      </c>
      <c r="G102" s="30">
        <f t="shared" si="10"/>
        <v>1198.4000000000001</v>
      </c>
      <c r="H102" s="29">
        <v>800</v>
      </c>
      <c r="I102" s="39"/>
    </row>
    <row r="103" spans="1:9" ht="15.95" customHeight="1">
      <c r="A103" s="25">
        <v>102</v>
      </c>
      <c r="B103" s="54" t="s">
        <v>129</v>
      </c>
      <c r="C103" s="49" t="s">
        <v>96</v>
      </c>
      <c r="D103" s="34"/>
      <c r="E103" s="28">
        <v>46874</v>
      </c>
      <c r="F103" s="29">
        <v>1.65</v>
      </c>
      <c r="G103" s="29">
        <f t="shared" si="10"/>
        <v>82.5</v>
      </c>
      <c r="H103" s="29">
        <v>50</v>
      </c>
      <c r="I103" s="39"/>
    </row>
    <row r="104" spans="1:9" ht="15.95" customHeight="1">
      <c r="A104" s="25">
        <v>103</v>
      </c>
      <c r="B104" s="54" t="s">
        <v>130</v>
      </c>
      <c r="C104" s="49" t="s">
        <v>96</v>
      </c>
      <c r="D104" s="34"/>
      <c r="E104" s="28"/>
      <c r="F104" s="29">
        <v>11.984</v>
      </c>
      <c r="G104" s="30">
        <f t="shared" si="10"/>
        <v>59.92</v>
      </c>
      <c r="H104" s="29">
        <v>5</v>
      </c>
      <c r="I104" s="39"/>
    </row>
    <row r="105" spans="1:9" ht="15.95" customHeight="1">
      <c r="A105" s="25">
        <v>104</v>
      </c>
      <c r="B105" s="54" t="s">
        <v>131</v>
      </c>
      <c r="C105" s="49" t="s">
        <v>96</v>
      </c>
      <c r="D105" s="34"/>
      <c r="E105" s="28">
        <v>47604</v>
      </c>
      <c r="F105" s="30">
        <v>6.3558000000000003</v>
      </c>
      <c r="G105" s="30">
        <f t="shared" si="10"/>
        <v>3419.4204</v>
      </c>
      <c r="H105" s="29">
        <v>538</v>
      </c>
      <c r="I105" s="39"/>
    </row>
    <row r="106" spans="1:9" ht="30">
      <c r="A106" s="25">
        <v>105</v>
      </c>
      <c r="B106" s="54" t="s">
        <v>132</v>
      </c>
      <c r="C106" s="49" t="s">
        <v>96</v>
      </c>
      <c r="D106" s="34" t="s">
        <v>98</v>
      </c>
      <c r="E106" s="28"/>
      <c r="F106" s="30">
        <v>500</v>
      </c>
      <c r="G106" s="30">
        <f t="shared" si="10"/>
        <v>2000</v>
      </c>
      <c r="H106" s="29">
        <v>4</v>
      </c>
      <c r="I106" s="39">
        <v>391</v>
      </c>
    </row>
    <row r="107" spans="1:9" ht="15.95" customHeight="1">
      <c r="A107" s="25">
        <v>106</v>
      </c>
      <c r="B107" s="54" t="s">
        <v>133</v>
      </c>
      <c r="C107" s="49"/>
      <c r="D107" s="34"/>
      <c r="E107" s="28">
        <v>46388</v>
      </c>
      <c r="F107" s="30">
        <v>5.8315000000000001</v>
      </c>
      <c r="G107" s="30">
        <f t="shared" si="10"/>
        <v>9767.7625000000007</v>
      </c>
      <c r="H107" s="29">
        <v>1675</v>
      </c>
      <c r="I107" s="39"/>
    </row>
    <row r="108" spans="1:9" ht="15.95" customHeight="1">
      <c r="A108" s="25">
        <v>107</v>
      </c>
      <c r="B108" s="54" t="s">
        <v>134</v>
      </c>
      <c r="C108" s="49"/>
      <c r="D108" s="34"/>
      <c r="E108" s="28">
        <v>46447</v>
      </c>
      <c r="F108" s="30">
        <v>3.21</v>
      </c>
      <c r="G108" s="30">
        <f t="shared" si="10"/>
        <v>19134.810000000001</v>
      </c>
      <c r="H108" s="29">
        <v>5961</v>
      </c>
      <c r="I108" s="39"/>
    </row>
    <row r="109" spans="1:9" ht="15.95" customHeight="1">
      <c r="A109" s="25">
        <v>108</v>
      </c>
      <c r="B109" s="54" t="s">
        <v>135</v>
      </c>
      <c r="C109" s="49" t="s">
        <v>96</v>
      </c>
      <c r="D109" s="34"/>
      <c r="E109" s="28">
        <v>46966</v>
      </c>
      <c r="F109" s="29">
        <v>0.37</v>
      </c>
      <c r="G109" s="30">
        <f t="shared" si="10"/>
        <v>1236.54</v>
      </c>
      <c r="H109" s="29">
        <v>3342</v>
      </c>
      <c r="I109" s="39"/>
    </row>
    <row r="110" spans="1:9" ht="31.5" customHeight="1">
      <c r="A110" s="25">
        <v>109</v>
      </c>
      <c r="B110" s="55" t="s">
        <v>136</v>
      </c>
      <c r="C110" s="49" t="s">
        <v>96</v>
      </c>
      <c r="D110" s="34"/>
      <c r="E110" s="35"/>
      <c r="F110" s="29">
        <v>2086.5</v>
      </c>
      <c r="G110" s="30">
        <f t="shared" si="10"/>
        <v>0</v>
      </c>
      <c r="H110" s="29">
        <v>0</v>
      </c>
      <c r="I110" s="39"/>
    </row>
    <row r="111" spans="1:9" ht="15.95" customHeight="1">
      <c r="A111" s="25">
        <v>110</v>
      </c>
      <c r="B111" s="54" t="s">
        <v>137</v>
      </c>
      <c r="C111" s="49" t="s">
        <v>96</v>
      </c>
      <c r="D111" s="34"/>
      <c r="E111" s="35">
        <v>45809</v>
      </c>
      <c r="F111" s="29">
        <v>7755.56</v>
      </c>
      <c r="G111" s="30">
        <f t="shared" si="10"/>
        <v>7755.56</v>
      </c>
      <c r="H111" s="29">
        <v>1</v>
      </c>
      <c r="I111" s="39"/>
    </row>
    <row r="112" spans="1:9" ht="15.95" customHeight="1">
      <c r="A112" s="25">
        <v>111</v>
      </c>
      <c r="B112" s="54" t="s">
        <v>138</v>
      </c>
      <c r="C112" s="49" t="s">
        <v>96</v>
      </c>
      <c r="D112" s="34"/>
      <c r="E112" s="35">
        <v>45748</v>
      </c>
      <c r="F112" s="30">
        <v>1701.3</v>
      </c>
      <c r="G112" s="30">
        <f t="shared" si="10"/>
        <v>1701.3</v>
      </c>
      <c r="H112" s="29">
        <v>1</v>
      </c>
      <c r="I112" s="39"/>
    </row>
    <row r="113" spans="1:9" ht="15.95" customHeight="1">
      <c r="A113" s="25">
        <v>112</v>
      </c>
      <c r="B113" s="54" t="s">
        <v>139</v>
      </c>
      <c r="C113" s="49" t="s">
        <v>96</v>
      </c>
      <c r="D113" s="34"/>
      <c r="E113" s="28">
        <v>46174</v>
      </c>
      <c r="F113" s="30">
        <v>2887.93</v>
      </c>
      <c r="G113" s="30">
        <f t="shared" si="10"/>
        <v>8663.7899999999991</v>
      </c>
      <c r="H113" s="29">
        <v>3</v>
      </c>
      <c r="I113" s="39"/>
    </row>
    <row r="114" spans="1:9" ht="15.95" customHeight="1">
      <c r="A114" s="25">
        <v>113</v>
      </c>
      <c r="B114" s="54" t="s">
        <v>140</v>
      </c>
      <c r="C114" s="49" t="s">
        <v>96</v>
      </c>
      <c r="D114" s="34"/>
      <c r="E114" s="28"/>
      <c r="F114" s="40">
        <v>785.38</v>
      </c>
      <c r="G114" s="30">
        <f t="shared" si="10"/>
        <v>1570.76</v>
      </c>
      <c r="H114" s="29">
        <v>2</v>
      </c>
      <c r="I114" s="39"/>
    </row>
    <row r="115" spans="1:9" ht="15.95" customHeight="1">
      <c r="A115" s="25">
        <v>114</v>
      </c>
      <c r="B115" s="54" t="s">
        <v>141</v>
      </c>
      <c r="C115" s="49" t="s">
        <v>96</v>
      </c>
      <c r="D115" s="34"/>
      <c r="E115" s="28"/>
      <c r="F115" s="40">
        <v>454.75</v>
      </c>
      <c r="G115" s="30">
        <f t="shared" si="10"/>
        <v>454.75</v>
      </c>
      <c r="H115" s="29">
        <v>1</v>
      </c>
      <c r="I115" s="39"/>
    </row>
    <row r="116" spans="1:9" ht="15.95" customHeight="1">
      <c r="A116" s="25">
        <v>115</v>
      </c>
      <c r="B116" s="54" t="s">
        <v>142</v>
      </c>
      <c r="C116" s="49" t="s">
        <v>96</v>
      </c>
      <c r="D116" s="34" t="s">
        <v>143</v>
      </c>
      <c r="E116" s="28"/>
      <c r="F116" s="30">
        <v>303</v>
      </c>
      <c r="G116" s="30">
        <f t="shared" si="10"/>
        <v>1212</v>
      </c>
      <c r="H116" s="29">
        <v>4</v>
      </c>
      <c r="I116" s="39">
        <v>3572</v>
      </c>
    </row>
    <row r="117" spans="1:9" ht="15.95" customHeight="1">
      <c r="A117" s="25">
        <v>116</v>
      </c>
      <c r="B117" s="54" t="s">
        <v>144</v>
      </c>
      <c r="C117" s="49" t="s">
        <v>96</v>
      </c>
      <c r="D117" s="34" t="s">
        <v>145</v>
      </c>
      <c r="E117" s="28">
        <v>46813</v>
      </c>
      <c r="F117" s="30">
        <v>153</v>
      </c>
      <c r="G117" s="30">
        <f t="shared" si="10"/>
        <v>459</v>
      </c>
      <c r="H117" s="29">
        <v>3</v>
      </c>
      <c r="I117" s="39">
        <v>1421</v>
      </c>
    </row>
    <row r="118" spans="1:9" ht="15.95" customHeight="1">
      <c r="A118" s="25">
        <v>117</v>
      </c>
      <c r="B118" s="54" t="s">
        <v>146</v>
      </c>
      <c r="C118" s="49"/>
      <c r="D118" s="34" t="s">
        <v>145</v>
      </c>
      <c r="E118" s="28"/>
      <c r="F118" s="30">
        <v>297</v>
      </c>
      <c r="G118" s="30">
        <f t="shared" si="10"/>
        <v>594</v>
      </c>
      <c r="H118" s="29">
        <v>2</v>
      </c>
      <c r="I118" s="39">
        <v>817</v>
      </c>
    </row>
    <row r="119" spans="1:9" ht="15.95" customHeight="1">
      <c r="A119" s="25">
        <v>118</v>
      </c>
      <c r="B119" s="54" t="s">
        <v>147</v>
      </c>
      <c r="C119" s="49" t="s">
        <v>96</v>
      </c>
      <c r="D119" s="34" t="s">
        <v>148</v>
      </c>
      <c r="E119" s="28">
        <v>46204</v>
      </c>
      <c r="F119" s="30">
        <v>212</v>
      </c>
      <c r="G119" s="30">
        <f t="shared" si="10"/>
        <v>1484</v>
      </c>
      <c r="H119" s="29">
        <v>7</v>
      </c>
      <c r="I119" s="39"/>
    </row>
    <row r="120" spans="1:9" ht="15.95" customHeight="1">
      <c r="A120" s="25">
        <v>119</v>
      </c>
      <c r="B120" s="54" t="s">
        <v>149</v>
      </c>
      <c r="C120" s="49" t="s">
        <v>96</v>
      </c>
      <c r="D120" s="34" t="s">
        <v>150</v>
      </c>
      <c r="E120" s="28">
        <v>47757</v>
      </c>
      <c r="F120" s="30">
        <v>248</v>
      </c>
      <c r="G120" s="30">
        <f t="shared" si="10"/>
        <v>23064</v>
      </c>
      <c r="H120" s="29">
        <v>93</v>
      </c>
      <c r="I120" s="39"/>
    </row>
    <row r="121" spans="1:9" ht="15.95" customHeight="1">
      <c r="A121" s="25">
        <v>120</v>
      </c>
      <c r="B121" s="54" t="s">
        <v>151</v>
      </c>
      <c r="C121" s="49" t="s">
        <v>96</v>
      </c>
      <c r="D121" s="34"/>
      <c r="E121" s="28">
        <v>47788</v>
      </c>
      <c r="F121" s="29">
        <v>364</v>
      </c>
      <c r="G121" s="30">
        <f t="shared" si="10"/>
        <v>49868</v>
      </c>
      <c r="H121" s="29">
        <v>137</v>
      </c>
      <c r="I121" s="39"/>
    </row>
    <row r="122" spans="1:9" ht="15.95" customHeight="1">
      <c r="A122" s="25">
        <v>121</v>
      </c>
      <c r="B122" s="54" t="s">
        <v>152</v>
      </c>
      <c r="C122" s="49" t="s">
        <v>96</v>
      </c>
      <c r="D122" s="34" t="s">
        <v>150</v>
      </c>
      <c r="E122" s="28"/>
      <c r="F122" s="29">
        <v>93</v>
      </c>
      <c r="G122" s="30">
        <f t="shared" si="10"/>
        <v>6510</v>
      </c>
      <c r="H122" s="29">
        <v>70</v>
      </c>
      <c r="I122" s="39"/>
    </row>
    <row r="123" spans="1:9" ht="21.75" customHeight="1">
      <c r="A123" s="25"/>
      <c r="B123" s="97" t="s">
        <v>153</v>
      </c>
      <c r="C123" s="98"/>
      <c r="D123" s="98"/>
      <c r="E123" s="98"/>
      <c r="F123" s="98"/>
      <c r="G123" s="98"/>
      <c r="H123" s="98"/>
      <c r="I123" s="39"/>
    </row>
    <row r="124" spans="1:9" ht="32.25" customHeight="1">
      <c r="A124" s="25">
        <v>1</v>
      </c>
      <c r="B124" s="56" t="s">
        <v>154</v>
      </c>
      <c r="C124" s="49" t="s">
        <v>13</v>
      </c>
      <c r="D124" s="49"/>
      <c r="E124" s="28">
        <v>46539</v>
      </c>
      <c r="F124" s="29">
        <v>87.763220000000004</v>
      </c>
      <c r="G124" s="30">
        <f t="shared" ref="G124:G131" si="11">F124*H124</f>
        <v>263.28966000000003</v>
      </c>
      <c r="H124" s="29">
        <v>3</v>
      </c>
      <c r="I124" s="39"/>
    </row>
    <row r="125" spans="1:9" ht="31.5" customHeight="1">
      <c r="A125" s="25">
        <v>2</v>
      </c>
      <c r="B125" s="56" t="s">
        <v>155</v>
      </c>
      <c r="C125" s="49" t="s">
        <v>156</v>
      </c>
      <c r="D125" s="49"/>
      <c r="E125" s="28">
        <v>46447</v>
      </c>
      <c r="F125" s="57">
        <v>63</v>
      </c>
      <c r="G125" s="30">
        <f t="shared" si="11"/>
        <v>59787</v>
      </c>
      <c r="H125" s="29">
        <v>949</v>
      </c>
      <c r="I125" s="39"/>
    </row>
    <row r="126" spans="1:9" ht="42.75" customHeight="1">
      <c r="A126" s="25">
        <v>3</v>
      </c>
      <c r="B126" s="56" t="s">
        <v>158</v>
      </c>
      <c r="C126" s="49" t="s">
        <v>13</v>
      </c>
      <c r="D126" s="49"/>
      <c r="E126" s="28">
        <v>46722</v>
      </c>
      <c r="F126" s="58">
        <v>22.809000000000001</v>
      </c>
      <c r="G126" s="30">
        <f t="shared" si="11"/>
        <v>1756.2930000000001</v>
      </c>
      <c r="H126" s="29">
        <v>77</v>
      </c>
      <c r="I126" s="39"/>
    </row>
    <row r="127" spans="1:9" ht="43.5" customHeight="1">
      <c r="A127" s="25">
        <v>4</v>
      </c>
      <c r="B127" s="22" t="s">
        <v>159</v>
      </c>
      <c r="C127" s="49" t="s">
        <v>156</v>
      </c>
      <c r="D127" s="49"/>
      <c r="E127" s="28">
        <v>46174</v>
      </c>
      <c r="F127" s="58">
        <v>165.97</v>
      </c>
      <c r="G127" s="30">
        <f t="shared" si="11"/>
        <v>3319.4</v>
      </c>
      <c r="H127" s="29">
        <v>20</v>
      </c>
      <c r="I127" s="39"/>
    </row>
    <row r="128" spans="1:9" ht="44.25" customHeight="1">
      <c r="A128" s="25">
        <v>5</v>
      </c>
      <c r="B128" s="22" t="s">
        <v>160</v>
      </c>
      <c r="C128" s="49" t="s">
        <v>161</v>
      </c>
      <c r="D128" s="49"/>
      <c r="E128" s="28">
        <v>46419</v>
      </c>
      <c r="F128" s="58">
        <v>151.69268</v>
      </c>
      <c r="G128" s="30">
        <f t="shared" si="11"/>
        <v>151.69268</v>
      </c>
      <c r="H128" s="29">
        <v>1</v>
      </c>
      <c r="I128" s="39"/>
    </row>
    <row r="129" spans="1:9" ht="42.75" customHeight="1">
      <c r="A129" s="25">
        <v>6</v>
      </c>
      <c r="B129" s="56" t="s">
        <v>162</v>
      </c>
      <c r="C129" s="49" t="s">
        <v>161</v>
      </c>
      <c r="D129" s="49"/>
      <c r="E129" s="35">
        <v>46419</v>
      </c>
      <c r="F129" s="58">
        <v>104.197</v>
      </c>
      <c r="G129" s="30">
        <f t="shared" si="11"/>
        <v>416.78800000000001</v>
      </c>
      <c r="H129" s="29">
        <v>4</v>
      </c>
      <c r="I129" s="39"/>
    </row>
    <row r="130" spans="1:9" ht="55.5" customHeight="1">
      <c r="A130" s="25">
        <v>7</v>
      </c>
      <c r="B130" s="56" t="s">
        <v>163</v>
      </c>
      <c r="C130" s="49" t="s">
        <v>161</v>
      </c>
      <c r="D130" s="49"/>
      <c r="E130" s="35">
        <v>46419</v>
      </c>
      <c r="F130" s="58">
        <v>53.739330000000002</v>
      </c>
      <c r="G130" s="30">
        <f t="shared" si="11"/>
        <v>1880.8765500000002</v>
      </c>
      <c r="H130" s="29">
        <v>35</v>
      </c>
      <c r="I130" s="39"/>
    </row>
    <row r="131" spans="1:9" ht="55.5" customHeight="1">
      <c r="A131" s="25"/>
      <c r="B131" s="56" t="s">
        <v>158</v>
      </c>
      <c r="C131" s="49" t="s">
        <v>13</v>
      </c>
      <c r="D131" s="49"/>
      <c r="E131" s="35" t="s">
        <v>304</v>
      </c>
      <c r="F131" s="58">
        <v>22.723680000000002</v>
      </c>
      <c r="G131" s="30">
        <f t="shared" si="11"/>
        <v>1136.1840000000002</v>
      </c>
      <c r="H131" s="29">
        <v>50</v>
      </c>
      <c r="I131" s="39"/>
    </row>
    <row r="132" spans="1:9" ht="42" customHeight="1">
      <c r="A132" s="25">
        <v>8</v>
      </c>
      <c r="B132" s="56" t="s">
        <v>164</v>
      </c>
      <c r="C132" s="49" t="s">
        <v>156</v>
      </c>
      <c r="D132" s="49"/>
      <c r="E132" s="35">
        <v>46508</v>
      </c>
      <c r="F132" s="58">
        <v>352.12777999999997</v>
      </c>
      <c r="G132" s="30">
        <f>F132*H132</f>
        <v>35212.777999999998</v>
      </c>
      <c r="H132" s="29">
        <v>100</v>
      </c>
      <c r="I132" s="39"/>
    </row>
    <row r="133" spans="1:9" ht="19.5" customHeight="1">
      <c r="A133" s="25">
        <v>9</v>
      </c>
      <c r="B133" s="56" t="s">
        <v>165</v>
      </c>
      <c r="C133" s="49" t="s">
        <v>156</v>
      </c>
      <c r="D133" s="49"/>
      <c r="E133" s="35">
        <v>46266</v>
      </c>
      <c r="F133" s="58">
        <v>16.416499999999999</v>
      </c>
      <c r="G133" s="30">
        <f t="shared" ref="G133:G138" si="12">F133*H133</f>
        <v>164.16499999999999</v>
      </c>
      <c r="H133" s="29">
        <v>10</v>
      </c>
      <c r="I133" s="39"/>
    </row>
    <row r="134" spans="1:9" ht="31.5" customHeight="1">
      <c r="A134" s="25">
        <v>10</v>
      </c>
      <c r="B134" s="56" t="s">
        <v>166</v>
      </c>
      <c r="C134" s="49" t="s">
        <v>96</v>
      </c>
      <c r="D134" s="49"/>
      <c r="E134" s="35">
        <v>46266</v>
      </c>
      <c r="F134" s="58">
        <v>675.66772000000003</v>
      </c>
      <c r="G134" s="30">
        <f t="shared" si="12"/>
        <v>12162.018960000001</v>
      </c>
      <c r="H134" s="29">
        <v>18</v>
      </c>
      <c r="I134" s="39"/>
    </row>
    <row r="135" spans="1:9" ht="31.5" customHeight="1">
      <c r="A135" s="25">
        <v>11</v>
      </c>
      <c r="B135" s="56" t="s">
        <v>167</v>
      </c>
      <c r="C135" s="49" t="s">
        <v>96</v>
      </c>
      <c r="D135" s="49"/>
      <c r="E135" s="35">
        <v>46388</v>
      </c>
      <c r="F135" s="58">
        <v>675.66772000000003</v>
      </c>
      <c r="G135" s="30">
        <f t="shared" si="12"/>
        <v>6756.6772000000001</v>
      </c>
      <c r="H135" s="29">
        <v>10</v>
      </c>
      <c r="I135" s="39"/>
    </row>
    <row r="136" spans="1:9" ht="59.25" customHeight="1">
      <c r="A136" s="25">
        <v>12</v>
      </c>
      <c r="B136" s="56" t="s">
        <v>157</v>
      </c>
      <c r="C136" s="49" t="s">
        <v>156</v>
      </c>
      <c r="D136" s="49"/>
      <c r="E136" s="35">
        <v>46296</v>
      </c>
      <c r="F136" s="58">
        <v>165.97013999999999</v>
      </c>
      <c r="G136" s="30">
        <f t="shared" si="12"/>
        <v>8298.5069999999996</v>
      </c>
      <c r="H136" s="29">
        <v>50</v>
      </c>
      <c r="I136" s="39"/>
    </row>
    <row r="137" spans="1:9" ht="44.25" customHeight="1">
      <c r="A137" s="25">
        <v>13</v>
      </c>
      <c r="B137" s="56" t="s">
        <v>293</v>
      </c>
      <c r="C137" s="49" t="s">
        <v>13</v>
      </c>
      <c r="D137" s="49"/>
      <c r="E137" s="35">
        <v>46813</v>
      </c>
      <c r="F137" s="58">
        <v>22.723680000000002</v>
      </c>
      <c r="G137" s="30">
        <f t="shared" si="12"/>
        <v>1136.1840000000002</v>
      </c>
      <c r="H137" s="29">
        <v>50</v>
      </c>
      <c r="I137" s="39"/>
    </row>
    <row r="138" spans="1:9" ht="32.25" customHeight="1">
      <c r="A138" s="25">
        <v>14</v>
      </c>
      <c r="B138" s="56" t="s">
        <v>294</v>
      </c>
      <c r="C138" s="49" t="s">
        <v>13</v>
      </c>
      <c r="D138" s="49"/>
      <c r="E138" s="35">
        <v>46569</v>
      </c>
      <c r="F138" s="58">
        <v>560.80352000000005</v>
      </c>
      <c r="G138" s="30">
        <f t="shared" si="12"/>
        <v>8412.0528000000013</v>
      </c>
      <c r="H138" s="29">
        <v>15</v>
      </c>
      <c r="I138" s="39"/>
    </row>
    <row r="139" spans="1:9" ht="31.5" customHeight="1">
      <c r="A139" s="25">
        <v>15</v>
      </c>
      <c r="B139" s="22" t="s">
        <v>168</v>
      </c>
      <c r="C139" s="18" t="s">
        <v>156</v>
      </c>
      <c r="D139" s="49"/>
      <c r="E139" s="28">
        <v>46235</v>
      </c>
      <c r="F139" s="58">
        <v>279.78750000000002</v>
      </c>
      <c r="G139" s="30">
        <f>F139*H139</f>
        <v>10072.35</v>
      </c>
      <c r="H139" s="29">
        <v>36</v>
      </c>
      <c r="I139" s="39"/>
    </row>
    <row r="140" spans="1:9" ht="32.25" customHeight="1">
      <c r="A140" s="25">
        <v>16</v>
      </c>
      <c r="B140" s="22" t="s">
        <v>169</v>
      </c>
      <c r="C140" s="49" t="s">
        <v>96</v>
      </c>
      <c r="D140" s="49"/>
      <c r="E140" s="28">
        <v>46204</v>
      </c>
      <c r="F140" s="59">
        <v>0</v>
      </c>
      <c r="G140" s="30">
        <f>H140*F140</f>
        <v>0</v>
      </c>
      <c r="H140" s="29">
        <v>72</v>
      </c>
      <c r="I140" s="39"/>
    </row>
    <row r="141" spans="1:9" ht="30" customHeight="1">
      <c r="A141" s="25">
        <v>17</v>
      </c>
      <c r="B141" s="56" t="s">
        <v>170</v>
      </c>
      <c r="C141" s="49" t="s">
        <v>96</v>
      </c>
      <c r="D141" s="60"/>
      <c r="E141" s="28">
        <v>46204</v>
      </c>
      <c r="F141" s="58">
        <v>0</v>
      </c>
      <c r="G141" s="30">
        <f t="shared" ref="G141:G146" si="13">F141*H141</f>
        <v>0</v>
      </c>
      <c r="H141" s="29">
        <v>189</v>
      </c>
      <c r="I141" s="39"/>
    </row>
    <row r="142" spans="1:9" ht="30" customHeight="1">
      <c r="A142" s="25">
        <v>18</v>
      </c>
      <c r="B142" s="56" t="s">
        <v>171</v>
      </c>
      <c r="C142" s="49" t="s">
        <v>96</v>
      </c>
      <c r="D142" s="49"/>
      <c r="E142" s="28">
        <v>46296</v>
      </c>
      <c r="F142" s="29">
        <v>1.31</v>
      </c>
      <c r="G142" s="30">
        <f t="shared" si="13"/>
        <v>3028.7200000000003</v>
      </c>
      <c r="H142" s="29">
        <v>2312</v>
      </c>
      <c r="I142" s="39"/>
    </row>
    <row r="143" spans="1:9" ht="30" customHeight="1">
      <c r="A143" s="25">
        <v>19</v>
      </c>
      <c r="B143" s="56" t="s">
        <v>172</v>
      </c>
      <c r="C143" s="49" t="s">
        <v>96</v>
      </c>
      <c r="D143" s="49"/>
      <c r="E143" s="28">
        <v>46296</v>
      </c>
      <c r="F143" s="29">
        <v>3.54</v>
      </c>
      <c r="G143" s="30">
        <f t="shared" si="13"/>
        <v>4786.08</v>
      </c>
      <c r="H143" s="29">
        <v>1352</v>
      </c>
      <c r="I143" s="39"/>
    </row>
    <row r="144" spans="1:9" ht="29.25" customHeight="1">
      <c r="A144" s="25">
        <v>20</v>
      </c>
      <c r="B144" s="56" t="s">
        <v>173</v>
      </c>
      <c r="C144" s="49" t="s">
        <v>96</v>
      </c>
      <c r="D144" s="49"/>
      <c r="E144" s="28">
        <v>46508</v>
      </c>
      <c r="F144" s="29">
        <v>1.46</v>
      </c>
      <c r="G144" s="30">
        <f t="shared" si="13"/>
        <v>475.96</v>
      </c>
      <c r="H144" s="29">
        <v>326</v>
      </c>
      <c r="I144" s="39"/>
    </row>
    <row r="145" spans="1:9" ht="30" customHeight="1">
      <c r="A145" s="25">
        <v>21</v>
      </c>
      <c r="B145" s="56" t="s">
        <v>303</v>
      </c>
      <c r="C145" s="49" t="s">
        <v>96</v>
      </c>
      <c r="D145" s="49"/>
      <c r="E145" s="28"/>
      <c r="F145" s="30">
        <v>33.58</v>
      </c>
      <c r="G145" s="30">
        <f t="shared" si="13"/>
        <v>0</v>
      </c>
      <c r="H145" s="29">
        <v>0</v>
      </c>
      <c r="I145" s="39"/>
    </row>
    <row r="146" spans="1:9" ht="30.75" customHeight="1">
      <c r="A146" s="25">
        <v>22</v>
      </c>
      <c r="B146" s="56" t="s">
        <v>174</v>
      </c>
      <c r="C146" s="49" t="s">
        <v>96</v>
      </c>
      <c r="D146" s="49"/>
      <c r="E146" s="34" t="s">
        <v>175</v>
      </c>
      <c r="F146" s="30">
        <v>27.242460000000001</v>
      </c>
      <c r="G146" s="30">
        <f t="shared" si="13"/>
        <v>953.48610000000008</v>
      </c>
      <c r="H146" s="29">
        <v>35</v>
      </c>
      <c r="I146" s="39"/>
    </row>
    <row r="147" spans="1:9" ht="15.75" customHeight="1">
      <c r="A147" s="25">
        <v>23</v>
      </c>
      <c r="B147" s="56" t="s">
        <v>176</v>
      </c>
      <c r="C147" s="49" t="s">
        <v>96</v>
      </c>
      <c r="D147" s="49"/>
      <c r="E147" s="28"/>
      <c r="F147" s="30">
        <v>948</v>
      </c>
      <c r="G147" s="30">
        <f t="shared" ref="G147:G148" si="14">H147*F147</f>
        <v>3792</v>
      </c>
      <c r="H147" s="29">
        <v>4</v>
      </c>
      <c r="I147" s="39"/>
    </row>
    <row r="148" spans="1:9" ht="15.75" customHeight="1">
      <c r="A148" s="25">
        <v>24</v>
      </c>
      <c r="B148" s="54" t="s">
        <v>177</v>
      </c>
      <c r="C148" s="49" t="s">
        <v>13</v>
      </c>
      <c r="D148" s="60"/>
      <c r="E148" s="35">
        <v>46419</v>
      </c>
      <c r="F148" s="29">
        <v>25.79</v>
      </c>
      <c r="G148" s="30">
        <f t="shared" si="14"/>
        <v>670.54</v>
      </c>
      <c r="H148" s="29">
        <v>26</v>
      </c>
      <c r="I148" s="39"/>
    </row>
    <row r="149" spans="1:9" ht="48" customHeight="1">
      <c r="A149" s="25">
        <v>25</v>
      </c>
      <c r="B149" s="61" t="s">
        <v>178</v>
      </c>
      <c r="C149" s="60" t="s">
        <v>179</v>
      </c>
      <c r="D149" s="60" t="s">
        <v>180</v>
      </c>
      <c r="E149" s="62">
        <v>46388</v>
      </c>
      <c r="F149" s="63">
        <v>772.84695699999997</v>
      </c>
      <c r="G149" s="30">
        <f t="shared" ref="G149:G157" si="15">F149*H149</f>
        <v>17775.480011</v>
      </c>
      <c r="H149" s="58">
        <v>23</v>
      </c>
      <c r="I149" s="39">
        <v>563</v>
      </c>
    </row>
    <row r="150" spans="1:9" ht="30.75" customHeight="1">
      <c r="A150" s="25">
        <v>26</v>
      </c>
      <c r="B150" s="61" t="s">
        <v>181</v>
      </c>
      <c r="C150" s="60" t="s">
        <v>179</v>
      </c>
      <c r="D150" s="60" t="s">
        <v>180</v>
      </c>
      <c r="E150" s="62">
        <v>46388</v>
      </c>
      <c r="F150" s="63">
        <v>774.66</v>
      </c>
      <c r="G150" s="30">
        <f t="shared" si="15"/>
        <v>1549.32</v>
      </c>
      <c r="H150" s="58">
        <v>2</v>
      </c>
      <c r="I150" s="39">
        <v>48</v>
      </c>
    </row>
    <row r="151" spans="1:9" ht="33" customHeight="1">
      <c r="A151" s="25">
        <v>27</v>
      </c>
      <c r="B151" s="61" t="s">
        <v>182</v>
      </c>
      <c r="C151" s="60" t="s">
        <v>179</v>
      </c>
      <c r="D151" s="60" t="s">
        <v>180</v>
      </c>
      <c r="E151" s="62">
        <v>46447</v>
      </c>
      <c r="F151" s="63">
        <v>774.66166699999997</v>
      </c>
      <c r="G151" s="30">
        <f t="shared" si="15"/>
        <v>4647.970002</v>
      </c>
      <c r="H151" s="58">
        <v>6</v>
      </c>
      <c r="I151" s="39">
        <v>144</v>
      </c>
    </row>
    <row r="152" spans="1:9" ht="33" customHeight="1">
      <c r="A152" s="25">
        <v>28</v>
      </c>
      <c r="B152" s="61" t="s">
        <v>183</v>
      </c>
      <c r="C152" s="60" t="s">
        <v>179</v>
      </c>
      <c r="D152" s="60" t="s">
        <v>44</v>
      </c>
      <c r="E152" s="62">
        <v>46174</v>
      </c>
      <c r="F152" s="63">
        <v>216.33799999999999</v>
      </c>
      <c r="G152" s="30">
        <f t="shared" si="15"/>
        <v>1081.69</v>
      </c>
      <c r="H152" s="58">
        <v>5</v>
      </c>
      <c r="I152" s="39">
        <v>23</v>
      </c>
    </row>
    <row r="153" spans="1:9" ht="31.5" customHeight="1">
      <c r="A153" s="25">
        <v>29</v>
      </c>
      <c r="B153" s="61" t="s">
        <v>184</v>
      </c>
      <c r="C153" s="60" t="s">
        <v>179</v>
      </c>
      <c r="D153" s="60" t="s">
        <v>44</v>
      </c>
      <c r="E153" s="62">
        <v>46478</v>
      </c>
      <c r="F153" s="63">
        <v>198.86799999999999</v>
      </c>
      <c r="G153" s="30">
        <f t="shared" si="15"/>
        <v>994.33999999999992</v>
      </c>
      <c r="H153" s="58">
        <v>5</v>
      </c>
      <c r="I153" s="39">
        <v>23</v>
      </c>
    </row>
    <row r="154" spans="1:9" ht="63.75" customHeight="1">
      <c r="A154" s="25">
        <v>30</v>
      </c>
      <c r="B154" s="61" t="s">
        <v>185</v>
      </c>
      <c r="C154" s="60" t="s">
        <v>179</v>
      </c>
      <c r="D154" s="60" t="s">
        <v>180</v>
      </c>
      <c r="E154" s="64">
        <v>46327</v>
      </c>
      <c r="F154" s="63">
        <v>850.47</v>
      </c>
      <c r="G154" s="30">
        <f t="shared" si="15"/>
        <v>850.47</v>
      </c>
      <c r="H154" s="58">
        <v>1</v>
      </c>
      <c r="I154" s="39">
        <v>25</v>
      </c>
    </row>
    <row r="155" spans="1:9" ht="45.75" customHeight="1">
      <c r="A155" s="25">
        <v>31</v>
      </c>
      <c r="B155" s="61" t="s">
        <v>186</v>
      </c>
      <c r="C155" s="60" t="s">
        <v>179</v>
      </c>
      <c r="D155" s="60" t="s">
        <v>180</v>
      </c>
      <c r="E155" s="62">
        <v>46478</v>
      </c>
      <c r="F155" s="63">
        <v>856.36</v>
      </c>
      <c r="G155" s="30">
        <f t="shared" si="15"/>
        <v>856.36</v>
      </c>
      <c r="H155" s="58">
        <v>1</v>
      </c>
      <c r="I155" s="39">
        <v>25</v>
      </c>
    </row>
    <row r="156" spans="1:9" ht="21" customHeight="1">
      <c r="A156" s="25">
        <v>32</v>
      </c>
      <c r="B156" s="61" t="s">
        <v>187</v>
      </c>
      <c r="C156" s="60" t="s">
        <v>179</v>
      </c>
      <c r="D156" s="60" t="s">
        <v>180</v>
      </c>
      <c r="E156" s="62">
        <v>46082</v>
      </c>
      <c r="F156" s="63">
        <v>500</v>
      </c>
      <c r="G156" s="30">
        <f t="shared" si="15"/>
        <v>1000</v>
      </c>
      <c r="H156" s="58">
        <v>2</v>
      </c>
      <c r="I156" s="39">
        <v>35</v>
      </c>
    </row>
    <row r="157" spans="1:9" ht="32.25" customHeight="1">
      <c r="A157" s="25">
        <v>33</v>
      </c>
      <c r="B157" s="61" t="s">
        <v>188</v>
      </c>
      <c r="C157" s="60" t="s">
        <v>96</v>
      </c>
      <c r="D157" s="60"/>
      <c r="E157" s="62">
        <v>46539</v>
      </c>
      <c r="F157" s="63">
        <v>86.785799999999995</v>
      </c>
      <c r="G157" s="30">
        <f t="shared" si="15"/>
        <v>1215.0011999999999</v>
      </c>
      <c r="H157" s="58">
        <v>14</v>
      </c>
      <c r="I157" s="39"/>
    </row>
    <row r="158" spans="1:9" ht="15.75" customHeight="1">
      <c r="A158" s="25">
        <v>34</v>
      </c>
      <c r="B158" s="36" t="s">
        <v>189</v>
      </c>
      <c r="C158" s="60" t="s">
        <v>96</v>
      </c>
      <c r="D158" s="60"/>
      <c r="E158" s="60"/>
      <c r="F158" s="63">
        <v>65</v>
      </c>
      <c r="G158" s="30">
        <f t="shared" ref="G158:G159" si="16">H158*F158</f>
        <v>1300</v>
      </c>
      <c r="H158" s="58">
        <v>20</v>
      </c>
      <c r="I158" s="39"/>
    </row>
    <row r="159" spans="1:9" ht="16.5" customHeight="1">
      <c r="A159" s="25">
        <v>35</v>
      </c>
      <c r="B159" s="36" t="s">
        <v>190</v>
      </c>
      <c r="C159" s="60" t="s">
        <v>96</v>
      </c>
      <c r="D159" s="60"/>
      <c r="E159" s="60"/>
      <c r="F159" s="63">
        <v>150</v>
      </c>
      <c r="G159" s="30">
        <f t="shared" si="16"/>
        <v>1500</v>
      </c>
      <c r="H159" s="58">
        <v>10</v>
      </c>
      <c r="I159" s="39"/>
    </row>
    <row r="160" spans="1:9" ht="24" customHeight="1">
      <c r="A160" s="25"/>
      <c r="B160" s="99" t="s">
        <v>191</v>
      </c>
      <c r="C160" s="98"/>
      <c r="D160" s="98"/>
      <c r="E160" s="98"/>
      <c r="F160" s="98"/>
      <c r="G160" s="100"/>
      <c r="H160" s="58"/>
      <c r="I160" s="65"/>
    </row>
    <row r="161" spans="1:9" ht="15.95" customHeight="1">
      <c r="A161" s="66">
        <v>1</v>
      </c>
      <c r="B161" s="67" t="s">
        <v>192</v>
      </c>
      <c r="C161" s="68" t="s">
        <v>13</v>
      </c>
      <c r="D161" s="69"/>
      <c r="E161" s="70"/>
      <c r="F161" s="71">
        <v>60</v>
      </c>
      <c r="G161" s="72">
        <f t="shared" ref="G161:G162" si="17">F161*H161</f>
        <v>1680</v>
      </c>
      <c r="H161" s="58">
        <v>28</v>
      </c>
      <c r="I161" s="73"/>
    </row>
    <row r="162" spans="1:9" ht="15.95" customHeight="1">
      <c r="A162" s="66">
        <v>2</v>
      </c>
      <c r="B162" s="67" t="s">
        <v>193</v>
      </c>
      <c r="C162" s="68" t="s">
        <v>10</v>
      </c>
      <c r="D162" s="74" t="s">
        <v>194</v>
      </c>
      <c r="E162" s="70"/>
      <c r="F162" s="71">
        <v>28</v>
      </c>
      <c r="G162" s="72">
        <f t="shared" si="17"/>
        <v>3612</v>
      </c>
      <c r="H162" s="58">
        <v>129</v>
      </c>
      <c r="I162" s="39">
        <v>3870</v>
      </c>
    </row>
    <row r="163" spans="1:9" ht="15.95" customHeight="1">
      <c r="A163" s="66">
        <v>3</v>
      </c>
      <c r="B163" s="75" t="s">
        <v>195</v>
      </c>
      <c r="C163" s="76" t="s">
        <v>10</v>
      </c>
      <c r="D163" s="77" t="s">
        <v>196</v>
      </c>
      <c r="E163" s="78">
        <v>46419</v>
      </c>
      <c r="F163" s="30">
        <v>63.4</v>
      </c>
      <c r="G163" s="72">
        <f t="shared" ref="G163:G212" si="18">H163*F163</f>
        <v>126.8</v>
      </c>
      <c r="H163" s="29">
        <v>2</v>
      </c>
      <c r="I163" s="39">
        <v>12</v>
      </c>
    </row>
    <row r="164" spans="1:9" ht="15.95" customHeight="1">
      <c r="A164" s="66">
        <v>4</v>
      </c>
      <c r="B164" s="75" t="s">
        <v>197</v>
      </c>
      <c r="C164" s="76" t="s">
        <v>10</v>
      </c>
      <c r="D164" s="77" t="s">
        <v>198</v>
      </c>
      <c r="E164" s="78">
        <v>46388</v>
      </c>
      <c r="F164" s="30">
        <v>28.22</v>
      </c>
      <c r="G164" s="30">
        <f t="shared" si="18"/>
        <v>1015.92</v>
      </c>
      <c r="H164" s="29">
        <v>36</v>
      </c>
      <c r="I164" s="39">
        <v>3600</v>
      </c>
    </row>
    <row r="165" spans="1:9" ht="15.75" customHeight="1">
      <c r="A165" s="66">
        <v>5</v>
      </c>
      <c r="B165" s="75" t="s">
        <v>302</v>
      </c>
      <c r="C165" s="76" t="s">
        <v>10</v>
      </c>
      <c r="D165" s="77" t="s">
        <v>199</v>
      </c>
      <c r="E165" s="78">
        <v>46054</v>
      </c>
      <c r="F165" s="30">
        <v>150</v>
      </c>
      <c r="G165" s="30">
        <f t="shared" si="18"/>
        <v>3000</v>
      </c>
      <c r="H165" s="29">
        <v>20</v>
      </c>
      <c r="I165" s="39"/>
    </row>
    <row r="166" spans="1:9" ht="15.95" customHeight="1">
      <c r="A166" s="66">
        <v>6</v>
      </c>
      <c r="B166" s="75" t="s">
        <v>200</v>
      </c>
      <c r="C166" s="76" t="s">
        <v>10</v>
      </c>
      <c r="D166" s="77" t="s">
        <v>25</v>
      </c>
      <c r="E166" s="78">
        <v>46631</v>
      </c>
      <c r="F166" s="30">
        <v>83.19</v>
      </c>
      <c r="G166" s="30">
        <f t="shared" si="18"/>
        <v>1996.56</v>
      </c>
      <c r="H166" s="29">
        <v>24</v>
      </c>
      <c r="I166" s="39">
        <v>240</v>
      </c>
    </row>
    <row r="167" spans="1:9" ht="15.95" customHeight="1">
      <c r="A167" s="66">
        <v>7</v>
      </c>
      <c r="B167" s="75" t="s">
        <v>201</v>
      </c>
      <c r="C167" s="76" t="s">
        <v>10</v>
      </c>
      <c r="D167" s="77" t="s">
        <v>198</v>
      </c>
      <c r="E167" s="78">
        <v>46419</v>
      </c>
      <c r="F167" s="30">
        <v>205.6</v>
      </c>
      <c r="G167" s="30">
        <f t="shared" si="18"/>
        <v>205.6</v>
      </c>
      <c r="H167" s="29">
        <v>1</v>
      </c>
      <c r="I167" s="39">
        <v>80</v>
      </c>
    </row>
    <row r="168" spans="1:9" ht="15.95" customHeight="1">
      <c r="A168" s="66">
        <v>8</v>
      </c>
      <c r="B168" s="75" t="s">
        <v>202</v>
      </c>
      <c r="C168" s="76" t="s">
        <v>13</v>
      </c>
      <c r="D168" s="77" t="s">
        <v>80</v>
      </c>
      <c r="E168" s="78">
        <v>46357</v>
      </c>
      <c r="F168" s="30">
        <v>370</v>
      </c>
      <c r="G168" s="30">
        <f t="shared" si="18"/>
        <v>38850</v>
      </c>
      <c r="H168" s="29">
        <v>105</v>
      </c>
      <c r="I168" s="39"/>
    </row>
    <row r="169" spans="1:9" ht="30">
      <c r="A169" s="66">
        <v>9</v>
      </c>
      <c r="B169" s="79" t="s">
        <v>203</v>
      </c>
      <c r="C169" s="76" t="s">
        <v>10</v>
      </c>
      <c r="D169" s="77" t="s">
        <v>52</v>
      </c>
      <c r="E169" s="80">
        <v>46235</v>
      </c>
      <c r="F169" s="57">
        <v>500</v>
      </c>
      <c r="G169" s="30">
        <f t="shared" si="18"/>
        <v>2000</v>
      </c>
      <c r="H169" s="58">
        <v>4</v>
      </c>
      <c r="I169" s="39">
        <v>188</v>
      </c>
    </row>
    <row r="170" spans="1:9" ht="15.95" customHeight="1">
      <c r="A170" s="66">
        <v>10</v>
      </c>
      <c r="B170" s="36" t="s">
        <v>204</v>
      </c>
      <c r="C170" s="76" t="s">
        <v>33</v>
      </c>
      <c r="D170" s="77" t="s">
        <v>198</v>
      </c>
      <c r="E170" s="58"/>
      <c r="F170" s="57">
        <v>1208.98</v>
      </c>
      <c r="G170" s="30">
        <f t="shared" si="18"/>
        <v>1208.98</v>
      </c>
      <c r="H170" s="58">
        <v>1</v>
      </c>
      <c r="I170" s="39">
        <v>100</v>
      </c>
    </row>
    <row r="171" spans="1:9" ht="15.95" customHeight="1">
      <c r="A171" s="66">
        <v>11</v>
      </c>
      <c r="B171" s="36" t="s">
        <v>205</v>
      </c>
      <c r="C171" s="76" t="s">
        <v>10</v>
      </c>
      <c r="D171" s="77"/>
      <c r="E171" s="81">
        <v>46113</v>
      </c>
      <c r="F171" s="57">
        <v>500</v>
      </c>
      <c r="G171" s="72">
        <f t="shared" si="18"/>
        <v>25000</v>
      </c>
      <c r="H171" s="58">
        <v>50</v>
      </c>
      <c r="I171" s="73"/>
    </row>
    <row r="172" spans="1:9" ht="15.95" customHeight="1">
      <c r="A172" s="66">
        <v>12</v>
      </c>
      <c r="B172" s="82" t="s">
        <v>206</v>
      </c>
      <c r="C172" s="76" t="s">
        <v>96</v>
      </c>
      <c r="D172" s="77" t="s">
        <v>207</v>
      </c>
      <c r="E172" s="83"/>
      <c r="F172" s="57">
        <v>1300</v>
      </c>
      <c r="G172" s="72">
        <f t="shared" si="18"/>
        <v>42900</v>
      </c>
      <c r="H172" s="58">
        <v>33</v>
      </c>
      <c r="I172" s="73"/>
    </row>
    <row r="173" spans="1:9" ht="15.95" customHeight="1">
      <c r="A173" s="66">
        <v>13</v>
      </c>
      <c r="B173" s="75" t="s">
        <v>208</v>
      </c>
      <c r="C173" s="76" t="s">
        <v>10</v>
      </c>
      <c r="D173" s="77" t="s">
        <v>28</v>
      </c>
      <c r="E173" s="78">
        <v>46569</v>
      </c>
      <c r="F173" s="30">
        <v>47.22</v>
      </c>
      <c r="G173" s="72">
        <f t="shared" si="18"/>
        <v>20729.579999999998</v>
      </c>
      <c r="H173" s="29">
        <v>439</v>
      </c>
      <c r="I173" s="39">
        <v>8780</v>
      </c>
    </row>
    <row r="174" spans="1:9" ht="15.95" customHeight="1">
      <c r="A174" s="66">
        <v>14</v>
      </c>
      <c r="B174" s="75" t="s">
        <v>209</v>
      </c>
      <c r="C174" s="76" t="s">
        <v>10</v>
      </c>
      <c r="D174" s="77" t="s">
        <v>198</v>
      </c>
      <c r="E174" s="78">
        <v>46784</v>
      </c>
      <c r="F174" s="30">
        <v>134.38</v>
      </c>
      <c r="G174" s="72">
        <f t="shared" si="18"/>
        <v>403.14</v>
      </c>
      <c r="H174" s="29">
        <v>3</v>
      </c>
      <c r="I174" s="39">
        <v>300</v>
      </c>
    </row>
    <row r="175" spans="1:9" ht="15.95" customHeight="1">
      <c r="A175" s="66">
        <v>15</v>
      </c>
      <c r="B175" s="75" t="s">
        <v>210</v>
      </c>
      <c r="C175" s="76" t="s">
        <v>211</v>
      </c>
      <c r="D175" s="77"/>
      <c r="E175" s="78">
        <v>46447</v>
      </c>
      <c r="F175" s="30">
        <v>19.71</v>
      </c>
      <c r="G175" s="72">
        <f t="shared" si="18"/>
        <v>847.53000000000009</v>
      </c>
      <c r="H175" s="29">
        <v>43</v>
      </c>
      <c r="I175" s="39"/>
    </row>
    <row r="176" spans="1:9" ht="15.95" customHeight="1">
      <c r="A176" s="66">
        <v>16</v>
      </c>
      <c r="B176" s="75" t="s">
        <v>212</v>
      </c>
      <c r="C176" s="76" t="s">
        <v>96</v>
      </c>
      <c r="D176" s="77" t="s">
        <v>28</v>
      </c>
      <c r="E176" s="78"/>
      <c r="F176" s="30">
        <v>270</v>
      </c>
      <c r="G176" s="72">
        <f t="shared" si="18"/>
        <v>5400</v>
      </c>
      <c r="H176" s="29">
        <v>20</v>
      </c>
      <c r="I176" s="39"/>
    </row>
    <row r="177" spans="1:9" ht="15.95" customHeight="1">
      <c r="A177" s="66">
        <v>17</v>
      </c>
      <c r="B177" s="75" t="s">
        <v>213</v>
      </c>
      <c r="C177" s="76" t="s">
        <v>10</v>
      </c>
      <c r="D177" s="77" t="s">
        <v>198</v>
      </c>
      <c r="E177" s="78">
        <v>46235</v>
      </c>
      <c r="F177" s="30">
        <v>94.96</v>
      </c>
      <c r="G177" s="30">
        <f t="shared" si="18"/>
        <v>3418.56</v>
      </c>
      <c r="H177" s="29">
        <v>36</v>
      </c>
      <c r="I177" s="39">
        <v>3600</v>
      </c>
    </row>
    <row r="178" spans="1:9" ht="15.95" customHeight="1">
      <c r="A178" s="66">
        <v>18</v>
      </c>
      <c r="B178" s="75" t="s">
        <v>214</v>
      </c>
      <c r="C178" s="76" t="s">
        <v>10</v>
      </c>
      <c r="D178" s="77" t="s">
        <v>28</v>
      </c>
      <c r="E178" s="78">
        <v>46113</v>
      </c>
      <c r="F178" s="30">
        <v>98.93</v>
      </c>
      <c r="G178" s="30">
        <f t="shared" si="18"/>
        <v>4847.5700000000006</v>
      </c>
      <c r="H178" s="29">
        <v>49</v>
      </c>
      <c r="I178" s="39">
        <v>980</v>
      </c>
    </row>
    <row r="179" spans="1:9" ht="30">
      <c r="A179" s="66">
        <v>19</v>
      </c>
      <c r="B179" s="75" t="s">
        <v>215</v>
      </c>
      <c r="C179" s="76" t="s">
        <v>13</v>
      </c>
      <c r="D179" s="77"/>
      <c r="E179" s="78">
        <v>46174</v>
      </c>
      <c r="F179" s="30">
        <v>50</v>
      </c>
      <c r="G179" s="30">
        <f t="shared" si="18"/>
        <v>2850</v>
      </c>
      <c r="H179" s="29">
        <v>57</v>
      </c>
      <c r="I179" s="39"/>
    </row>
    <row r="180" spans="1:9" ht="15">
      <c r="A180" s="66">
        <v>20</v>
      </c>
      <c r="B180" s="84" t="s">
        <v>216</v>
      </c>
      <c r="C180" s="76" t="s">
        <v>10</v>
      </c>
      <c r="D180" s="77" t="s">
        <v>196</v>
      </c>
      <c r="E180" s="78">
        <v>46113</v>
      </c>
      <c r="F180" s="30">
        <v>70</v>
      </c>
      <c r="G180" s="30">
        <f t="shared" si="18"/>
        <v>11200</v>
      </c>
      <c r="H180" s="29">
        <v>160</v>
      </c>
      <c r="I180" s="39"/>
    </row>
    <row r="181" spans="1:9" ht="15">
      <c r="A181" s="66">
        <v>21</v>
      </c>
      <c r="B181" s="85" t="s">
        <v>217</v>
      </c>
      <c r="C181" s="76" t="s">
        <v>13</v>
      </c>
      <c r="D181" s="77" t="s">
        <v>218</v>
      </c>
      <c r="E181" s="78"/>
      <c r="F181" s="30">
        <v>200</v>
      </c>
      <c r="G181" s="30">
        <f t="shared" si="18"/>
        <v>7000</v>
      </c>
      <c r="H181" s="29">
        <v>35</v>
      </c>
      <c r="I181" s="39"/>
    </row>
    <row r="182" spans="1:9" ht="15">
      <c r="A182" s="66">
        <v>22</v>
      </c>
      <c r="B182" s="75" t="s">
        <v>219</v>
      </c>
      <c r="C182" s="76" t="s">
        <v>10</v>
      </c>
      <c r="D182" s="77" t="s">
        <v>220</v>
      </c>
      <c r="E182" s="78">
        <v>46722</v>
      </c>
      <c r="F182" s="30">
        <v>473.92</v>
      </c>
      <c r="G182" s="30">
        <f t="shared" si="18"/>
        <v>7108.8</v>
      </c>
      <c r="H182" s="29">
        <v>15</v>
      </c>
      <c r="I182" s="39">
        <v>14570</v>
      </c>
    </row>
    <row r="183" spans="1:9" ht="15">
      <c r="A183" s="66">
        <v>23</v>
      </c>
      <c r="B183" s="75" t="s">
        <v>221</v>
      </c>
      <c r="C183" s="76" t="s">
        <v>10</v>
      </c>
      <c r="D183" s="77" t="s">
        <v>220</v>
      </c>
      <c r="E183" s="78">
        <v>46388</v>
      </c>
      <c r="F183" s="30">
        <v>520.04999999999995</v>
      </c>
      <c r="G183" s="30">
        <f t="shared" si="18"/>
        <v>3640.3499999999995</v>
      </c>
      <c r="H183" s="29">
        <v>7</v>
      </c>
      <c r="I183" s="39">
        <v>6530</v>
      </c>
    </row>
    <row r="184" spans="1:9" ht="15">
      <c r="A184" s="66">
        <v>24</v>
      </c>
      <c r="B184" s="75" t="s">
        <v>222</v>
      </c>
      <c r="C184" s="76" t="s">
        <v>10</v>
      </c>
      <c r="D184" s="77" t="s">
        <v>52</v>
      </c>
      <c r="E184" s="78">
        <v>47119</v>
      </c>
      <c r="F184" s="30">
        <v>103.43</v>
      </c>
      <c r="G184" s="30">
        <f t="shared" si="18"/>
        <v>1241.1600000000001</v>
      </c>
      <c r="H184" s="29">
        <v>12</v>
      </c>
      <c r="I184" s="39">
        <v>600</v>
      </c>
    </row>
    <row r="185" spans="1:9" ht="15">
      <c r="A185" s="66">
        <v>25</v>
      </c>
      <c r="B185" s="75" t="s">
        <v>223</v>
      </c>
      <c r="C185" s="76" t="s">
        <v>96</v>
      </c>
      <c r="D185" s="77"/>
      <c r="E185" s="78">
        <v>46327</v>
      </c>
      <c r="F185" s="30">
        <v>37.630000000000003</v>
      </c>
      <c r="G185" s="30">
        <f t="shared" si="18"/>
        <v>1505.2</v>
      </c>
      <c r="H185" s="29">
        <v>40</v>
      </c>
      <c r="I185" s="39"/>
    </row>
    <row r="186" spans="1:9" ht="15">
      <c r="A186" s="66">
        <v>26</v>
      </c>
      <c r="B186" s="75" t="s">
        <v>224</v>
      </c>
      <c r="C186" s="76" t="s">
        <v>96</v>
      </c>
      <c r="D186" s="77" t="s">
        <v>148</v>
      </c>
      <c r="E186" s="78"/>
      <c r="F186" s="30">
        <v>1000</v>
      </c>
      <c r="G186" s="30">
        <f t="shared" si="18"/>
        <v>4000</v>
      </c>
      <c r="H186" s="29">
        <v>4</v>
      </c>
      <c r="I186" s="39"/>
    </row>
    <row r="187" spans="1:9" ht="30">
      <c r="A187" s="66">
        <v>27</v>
      </c>
      <c r="B187" s="75" t="s">
        <v>225</v>
      </c>
      <c r="C187" s="76" t="s">
        <v>10</v>
      </c>
      <c r="D187" s="77" t="s">
        <v>198</v>
      </c>
      <c r="E187" s="78"/>
      <c r="F187" s="30">
        <v>1575.02</v>
      </c>
      <c r="G187" s="30">
        <f t="shared" si="18"/>
        <v>11025.14</v>
      </c>
      <c r="H187" s="29">
        <v>7</v>
      </c>
      <c r="I187" s="39">
        <v>700</v>
      </c>
    </row>
    <row r="188" spans="1:9" ht="15.95" customHeight="1">
      <c r="A188" s="66">
        <v>28</v>
      </c>
      <c r="B188" s="75" t="s">
        <v>226</v>
      </c>
      <c r="C188" s="76" t="s">
        <v>10</v>
      </c>
      <c r="D188" s="77" t="s">
        <v>198</v>
      </c>
      <c r="E188" s="78">
        <v>46082</v>
      </c>
      <c r="F188" s="30">
        <v>45.69</v>
      </c>
      <c r="G188" s="30">
        <f t="shared" si="18"/>
        <v>2193.12</v>
      </c>
      <c r="H188" s="29">
        <v>48</v>
      </c>
      <c r="I188" s="39">
        <v>4770</v>
      </c>
    </row>
    <row r="189" spans="1:9" ht="15.95" customHeight="1">
      <c r="A189" s="66">
        <v>29</v>
      </c>
      <c r="B189" s="75" t="s">
        <v>227</v>
      </c>
      <c r="C189" s="76" t="s">
        <v>10</v>
      </c>
      <c r="D189" s="77" t="s">
        <v>228</v>
      </c>
      <c r="E189" s="78">
        <v>46204</v>
      </c>
      <c r="F189" s="30">
        <v>76.900000000000006</v>
      </c>
      <c r="G189" s="30">
        <f t="shared" si="18"/>
        <v>769</v>
      </c>
      <c r="H189" s="29">
        <v>10</v>
      </c>
      <c r="I189" s="39">
        <v>280</v>
      </c>
    </row>
    <row r="190" spans="1:9" ht="15.95" customHeight="1">
      <c r="A190" s="66">
        <v>30</v>
      </c>
      <c r="B190" s="75" t="s">
        <v>229</v>
      </c>
      <c r="C190" s="76" t="s">
        <v>10</v>
      </c>
      <c r="D190" s="77" t="s">
        <v>230</v>
      </c>
      <c r="E190" s="78">
        <v>46235</v>
      </c>
      <c r="F190" s="30">
        <v>300</v>
      </c>
      <c r="G190" s="30">
        <f t="shared" si="18"/>
        <v>2700</v>
      </c>
      <c r="H190" s="29">
        <v>9</v>
      </c>
      <c r="I190" s="39"/>
    </row>
    <row r="191" spans="1:9" ht="15.95" customHeight="1">
      <c r="A191" s="66">
        <v>31</v>
      </c>
      <c r="B191" s="75" t="s">
        <v>231</v>
      </c>
      <c r="C191" s="76" t="s">
        <v>10</v>
      </c>
      <c r="D191" s="77" t="s">
        <v>198</v>
      </c>
      <c r="E191" s="78">
        <v>46419</v>
      </c>
      <c r="F191" s="30">
        <v>46.11</v>
      </c>
      <c r="G191" s="30">
        <f t="shared" si="18"/>
        <v>230.55</v>
      </c>
      <c r="H191" s="29">
        <v>5</v>
      </c>
      <c r="I191" s="39">
        <v>500</v>
      </c>
    </row>
    <row r="192" spans="1:9" ht="15.95" customHeight="1">
      <c r="A192" s="66">
        <v>32</v>
      </c>
      <c r="B192" s="75" t="s">
        <v>232</v>
      </c>
      <c r="C192" s="76" t="s">
        <v>10</v>
      </c>
      <c r="D192" s="77" t="s">
        <v>220</v>
      </c>
      <c r="E192" s="78">
        <v>46447</v>
      </c>
      <c r="F192" s="30">
        <v>478.84</v>
      </c>
      <c r="G192" s="30">
        <f t="shared" si="18"/>
        <v>1436.52</v>
      </c>
      <c r="H192" s="29">
        <v>3</v>
      </c>
      <c r="I192" s="39">
        <v>2760</v>
      </c>
    </row>
    <row r="193" spans="1:9" ht="15.95" customHeight="1">
      <c r="A193" s="66">
        <v>33</v>
      </c>
      <c r="B193" s="75" t="s">
        <v>233</v>
      </c>
      <c r="C193" s="76" t="s">
        <v>211</v>
      </c>
      <c r="D193" s="77" t="s">
        <v>25</v>
      </c>
      <c r="E193" s="78">
        <v>46419</v>
      </c>
      <c r="F193" s="30">
        <v>140.65</v>
      </c>
      <c r="G193" s="30">
        <f t="shared" si="18"/>
        <v>421.95000000000005</v>
      </c>
      <c r="H193" s="29">
        <v>3</v>
      </c>
      <c r="I193" s="39">
        <v>22</v>
      </c>
    </row>
    <row r="194" spans="1:9" ht="15.95" customHeight="1">
      <c r="A194" s="66">
        <v>34</v>
      </c>
      <c r="B194" s="75" t="s">
        <v>234</v>
      </c>
      <c r="C194" s="76" t="s">
        <v>10</v>
      </c>
      <c r="D194" s="77" t="s">
        <v>198</v>
      </c>
      <c r="E194" s="78">
        <v>46388</v>
      </c>
      <c r="F194" s="30">
        <v>116.91</v>
      </c>
      <c r="G194" s="30">
        <f t="shared" si="18"/>
        <v>19407.059999999998</v>
      </c>
      <c r="H194" s="29">
        <v>166</v>
      </c>
      <c r="I194" s="39">
        <v>16600</v>
      </c>
    </row>
    <row r="195" spans="1:9" ht="15.95" customHeight="1">
      <c r="A195" s="66">
        <v>35</v>
      </c>
      <c r="B195" s="75" t="s">
        <v>234</v>
      </c>
      <c r="C195" s="76" t="s">
        <v>10</v>
      </c>
      <c r="D195" s="77" t="s">
        <v>198</v>
      </c>
      <c r="E195" s="78"/>
      <c r="F195" s="30">
        <v>43</v>
      </c>
      <c r="G195" s="30">
        <f t="shared" si="18"/>
        <v>129</v>
      </c>
      <c r="H195" s="29">
        <v>3</v>
      </c>
      <c r="I195" s="39">
        <v>300</v>
      </c>
    </row>
    <row r="196" spans="1:9" ht="15.95" customHeight="1">
      <c r="A196" s="66">
        <v>36</v>
      </c>
      <c r="B196" s="75" t="s">
        <v>235</v>
      </c>
      <c r="C196" s="76" t="s">
        <v>10</v>
      </c>
      <c r="D196" s="77" t="s">
        <v>194</v>
      </c>
      <c r="E196" s="78">
        <v>46235</v>
      </c>
      <c r="F196" s="30">
        <v>4500</v>
      </c>
      <c r="G196" s="30">
        <f t="shared" si="18"/>
        <v>99000</v>
      </c>
      <c r="H196" s="29">
        <v>22</v>
      </c>
      <c r="I196" s="39"/>
    </row>
    <row r="197" spans="1:9" ht="15.95" customHeight="1">
      <c r="A197" s="66">
        <v>37</v>
      </c>
      <c r="B197" s="86" t="s">
        <v>236</v>
      </c>
      <c r="C197" s="76" t="s">
        <v>10</v>
      </c>
      <c r="D197" s="77" t="s">
        <v>25</v>
      </c>
      <c r="E197" s="81"/>
      <c r="F197" s="57">
        <v>600</v>
      </c>
      <c r="G197" s="30">
        <f t="shared" si="18"/>
        <v>83400</v>
      </c>
      <c r="H197" s="58">
        <v>139</v>
      </c>
      <c r="I197" s="39"/>
    </row>
    <row r="198" spans="1:9" ht="15.95" customHeight="1">
      <c r="A198" s="66">
        <v>38</v>
      </c>
      <c r="B198" s="79" t="s">
        <v>237</v>
      </c>
      <c r="C198" s="76" t="s">
        <v>10</v>
      </c>
      <c r="D198" s="77" t="s">
        <v>220</v>
      </c>
      <c r="E198" s="81">
        <v>46844</v>
      </c>
      <c r="F198" s="58">
        <v>1648.41</v>
      </c>
      <c r="G198" s="30">
        <f t="shared" si="18"/>
        <v>6593.64</v>
      </c>
      <c r="H198" s="58">
        <v>4</v>
      </c>
      <c r="I198" s="39">
        <v>3360</v>
      </c>
    </row>
    <row r="199" spans="1:9" ht="15.95" customHeight="1">
      <c r="A199" s="66">
        <v>39</v>
      </c>
      <c r="B199" s="79" t="s">
        <v>238</v>
      </c>
      <c r="C199" s="76" t="s">
        <v>211</v>
      </c>
      <c r="D199" s="77" t="s">
        <v>180</v>
      </c>
      <c r="E199" s="81">
        <v>46508</v>
      </c>
      <c r="F199" s="57">
        <v>715.8</v>
      </c>
      <c r="G199" s="30">
        <f t="shared" si="18"/>
        <v>2147.3999999999996</v>
      </c>
      <c r="H199" s="58">
        <v>3</v>
      </c>
      <c r="I199" s="39">
        <v>57</v>
      </c>
    </row>
    <row r="200" spans="1:9" ht="15.95" customHeight="1">
      <c r="A200" s="66">
        <v>40</v>
      </c>
      <c r="B200" s="84" t="s">
        <v>239</v>
      </c>
      <c r="C200" s="76" t="s">
        <v>10</v>
      </c>
      <c r="D200" s="77" t="s">
        <v>194</v>
      </c>
      <c r="E200" s="81"/>
      <c r="F200" s="57">
        <v>20</v>
      </c>
      <c r="G200" s="30">
        <f t="shared" si="18"/>
        <v>2360</v>
      </c>
      <c r="H200" s="58">
        <v>118</v>
      </c>
      <c r="I200" s="39">
        <v>3540</v>
      </c>
    </row>
    <row r="201" spans="1:9" ht="15.95" customHeight="1">
      <c r="A201" s="66">
        <v>41</v>
      </c>
      <c r="B201" s="84" t="s">
        <v>240</v>
      </c>
      <c r="C201" s="76" t="s">
        <v>10</v>
      </c>
      <c r="D201" s="77" t="s">
        <v>25</v>
      </c>
      <c r="E201" s="81"/>
      <c r="F201" s="57">
        <v>80</v>
      </c>
      <c r="G201" s="30">
        <f t="shared" si="18"/>
        <v>10880</v>
      </c>
      <c r="H201" s="58">
        <v>136</v>
      </c>
      <c r="I201" s="39">
        <v>1360</v>
      </c>
    </row>
    <row r="202" spans="1:9" ht="15.95" customHeight="1">
      <c r="A202" s="66">
        <v>42</v>
      </c>
      <c r="B202" s="79" t="s">
        <v>241</v>
      </c>
      <c r="C202" s="76" t="s">
        <v>10</v>
      </c>
      <c r="D202" s="77" t="s">
        <v>198</v>
      </c>
      <c r="E202" s="81">
        <v>46235</v>
      </c>
      <c r="F202" s="58">
        <v>48.759</v>
      </c>
      <c r="G202" s="30">
        <f t="shared" si="18"/>
        <v>438.83100000000002</v>
      </c>
      <c r="H202" s="58">
        <v>9</v>
      </c>
      <c r="I202" s="39">
        <v>900</v>
      </c>
    </row>
    <row r="203" spans="1:9" ht="15.95" customHeight="1">
      <c r="A203" s="66">
        <v>43</v>
      </c>
      <c r="B203" s="79" t="s">
        <v>242</v>
      </c>
      <c r="C203" s="76" t="s">
        <v>10</v>
      </c>
      <c r="D203" s="77" t="s">
        <v>25</v>
      </c>
      <c r="E203" s="81">
        <v>46266</v>
      </c>
      <c r="F203" s="58">
        <v>430.92</v>
      </c>
      <c r="G203" s="30">
        <f t="shared" si="18"/>
        <v>1292.76</v>
      </c>
      <c r="H203" s="58">
        <v>3</v>
      </c>
      <c r="I203" s="39">
        <v>25</v>
      </c>
    </row>
    <row r="204" spans="1:9" ht="15.95" customHeight="1">
      <c r="A204" s="66">
        <v>44</v>
      </c>
      <c r="B204" s="36" t="s">
        <v>243</v>
      </c>
      <c r="C204" s="68" t="s">
        <v>10</v>
      </c>
      <c r="D204" s="74" t="s">
        <v>244</v>
      </c>
      <c r="E204" s="69"/>
      <c r="F204" s="71">
        <v>189.31</v>
      </c>
      <c r="G204" s="72">
        <f t="shared" si="18"/>
        <v>1325.17</v>
      </c>
      <c r="H204" s="68">
        <v>7</v>
      </c>
      <c r="I204" s="73"/>
    </row>
    <row r="205" spans="1:9" ht="30">
      <c r="A205" s="66">
        <v>45</v>
      </c>
      <c r="B205" s="75" t="s">
        <v>245</v>
      </c>
      <c r="C205" s="76" t="s">
        <v>13</v>
      </c>
      <c r="D205" s="77" t="s">
        <v>246</v>
      </c>
      <c r="E205" s="87">
        <v>46235</v>
      </c>
      <c r="F205" s="57">
        <v>30</v>
      </c>
      <c r="G205" s="72">
        <f t="shared" si="18"/>
        <v>810</v>
      </c>
      <c r="H205" s="58">
        <v>27</v>
      </c>
      <c r="I205" s="39"/>
    </row>
    <row r="206" spans="1:9" ht="15">
      <c r="A206" s="66">
        <v>46</v>
      </c>
      <c r="B206" s="88" t="s">
        <v>287</v>
      </c>
      <c r="C206" s="76" t="s">
        <v>96</v>
      </c>
      <c r="D206" s="77" t="s">
        <v>288</v>
      </c>
      <c r="E206" s="87">
        <v>46327</v>
      </c>
      <c r="F206" s="57">
        <v>300</v>
      </c>
      <c r="G206" s="72">
        <f t="shared" si="18"/>
        <v>600</v>
      </c>
      <c r="H206" s="58">
        <v>2</v>
      </c>
      <c r="I206" s="39"/>
    </row>
    <row r="207" spans="1:9" ht="15">
      <c r="A207" s="66">
        <v>47</v>
      </c>
      <c r="B207" s="79" t="s">
        <v>247</v>
      </c>
      <c r="C207" s="76" t="s">
        <v>10</v>
      </c>
      <c r="D207" s="77" t="s">
        <v>198</v>
      </c>
      <c r="E207" s="87"/>
      <c r="F207" s="57">
        <v>637.64</v>
      </c>
      <c r="G207" s="30">
        <f t="shared" si="18"/>
        <v>24230.32</v>
      </c>
      <c r="H207" s="58">
        <v>38</v>
      </c>
      <c r="I207" s="39">
        <v>3800</v>
      </c>
    </row>
    <row r="208" spans="1:9" ht="15">
      <c r="A208" s="66">
        <v>48</v>
      </c>
      <c r="B208" s="79" t="s">
        <v>248</v>
      </c>
      <c r="C208" s="76" t="s">
        <v>10</v>
      </c>
      <c r="D208" s="77" t="s">
        <v>198</v>
      </c>
      <c r="E208" s="87">
        <v>46143</v>
      </c>
      <c r="F208" s="57">
        <v>164.84</v>
      </c>
      <c r="G208" s="30">
        <f t="shared" si="18"/>
        <v>494.52</v>
      </c>
      <c r="H208" s="58">
        <v>3</v>
      </c>
      <c r="I208" s="39">
        <v>230</v>
      </c>
    </row>
    <row r="209" spans="1:9" ht="15">
      <c r="A209" s="66">
        <v>49</v>
      </c>
      <c r="B209" s="75" t="s">
        <v>249</v>
      </c>
      <c r="C209" s="76" t="s">
        <v>10</v>
      </c>
      <c r="D209" s="77" t="s">
        <v>52</v>
      </c>
      <c r="E209" s="77"/>
      <c r="F209" s="30">
        <v>495</v>
      </c>
      <c r="G209" s="30">
        <f t="shared" si="18"/>
        <v>5445</v>
      </c>
      <c r="H209" s="29">
        <v>11</v>
      </c>
      <c r="I209" s="39">
        <v>505</v>
      </c>
    </row>
    <row r="210" spans="1:9" ht="15">
      <c r="A210" s="66">
        <v>50</v>
      </c>
      <c r="B210" s="85" t="s">
        <v>289</v>
      </c>
      <c r="C210" s="76" t="s">
        <v>10</v>
      </c>
      <c r="D210" s="77" t="s">
        <v>198</v>
      </c>
      <c r="E210" s="89">
        <v>46327</v>
      </c>
      <c r="F210" s="30">
        <v>315</v>
      </c>
      <c r="G210" s="30">
        <f t="shared" si="18"/>
        <v>2520</v>
      </c>
      <c r="H210" s="29">
        <v>8</v>
      </c>
      <c r="I210" s="39">
        <v>794</v>
      </c>
    </row>
    <row r="211" spans="1:9" ht="15">
      <c r="A211" s="66">
        <v>51</v>
      </c>
      <c r="B211" s="75" t="s">
        <v>250</v>
      </c>
      <c r="C211" s="76" t="s">
        <v>121</v>
      </c>
      <c r="D211" s="77" t="s">
        <v>251</v>
      </c>
      <c r="E211" s="77" t="s">
        <v>175</v>
      </c>
      <c r="F211" s="30">
        <v>1</v>
      </c>
      <c r="G211" s="72">
        <f t="shared" si="18"/>
        <v>860</v>
      </c>
      <c r="H211" s="29">
        <v>860</v>
      </c>
      <c r="I211" s="39"/>
    </row>
    <row r="212" spans="1:9" ht="15">
      <c r="A212" s="66">
        <v>52</v>
      </c>
      <c r="B212" s="75" t="s">
        <v>252</v>
      </c>
      <c r="C212" s="76" t="s">
        <v>96</v>
      </c>
      <c r="D212" s="77" t="s">
        <v>52</v>
      </c>
      <c r="E212" s="78"/>
      <c r="F212" s="30">
        <v>1.2</v>
      </c>
      <c r="G212" s="72">
        <f t="shared" si="18"/>
        <v>600</v>
      </c>
      <c r="H212" s="29">
        <v>500</v>
      </c>
      <c r="I212" s="39"/>
    </row>
    <row r="213" spans="1:9" ht="30">
      <c r="A213" s="66">
        <v>53</v>
      </c>
      <c r="B213" s="55" t="s">
        <v>253</v>
      </c>
      <c r="C213" s="68" t="s">
        <v>96</v>
      </c>
      <c r="D213" s="74"/>
      <c r="E213" s="78">
        <v>46844</v>
      </c>
      <c r="F213" s="30">
        <v>21.67</v>
      </c>
      <c r="G213" s="30">
        <f t="shared" ref="G213:G221" si="19">F213*H213</f>
        <v>86354.950000000012</v>
      </c>
      <c r="H213" s="29">
        <v>3985</v>
      </c>
      <c r="I213" s="39"/>
    </row>
    <row r="214" spans="1:9" ht="16.5" customHeight="1">
      <c r="A214" s="66">
        <v>54</v>
      </c>
      <c r="B214" s="55" t="s">
        <v>254</v>
      </c>
      <c r="C214" s="68" t="s">
        <v>96</v>
      </c>
      <c r="D214" s="74"/>
      <c r="E214" s="78"/>
      <c r="F214" s="30">
        <v>26.35</v>
      </c>
      <c r="G214" s="30">
        <f t="shared" si="19"/>
        <v>52.7</v>
      </c>
      <c r="H214" s="29">
        <v>2</v>
      </c>
      <c r="I214" s="39"/>
    </row>
    <row r="215" spans="1:9" ht="15.95" customHeight="1">
      <c r="A215" s="66">
        <v>55</v>
      </c>
      <c r="B215" s="36" t="s">
        <v>255</v>
      </c>
      <c r="C215" s="68" t="s">
        <v>10</v>
      </c>
      <c r="D215" s="74" t="s">
        <v>198</v>
      </c>
      <c r="E215" s="78"/>
      <c r="F215" s="30">
        <v>139.25</v>
      </c>
      <c r="G215" s="30">
        <f t="shared" si="19"/>
        <v>1114</v>
      </c>
      <c r="H215" s="29">
        <v>8</v>
      </c>
      <c r="I215" s="39"/>
    </row>
    <row r="216" spans="1:9" ht="15.95" customHeight="1">
      <c r="A216" s="66">
        <v>56</v>
      </c>
      <c r="B216" s="36" t="s">
        <v>256</v>
      </c>
      <c r="C216" s="68" t="s">
        <v>257</v>
      </c>
      <c r="D216" s="74" t="s">
        <v>198</v>
      </c>
      <c r="E216" s="77" t="s">
        <v>175</v>
      </c>
      <c r="F216" s="30">
        <v>3000</v>
      </c>
      <c r="G216" s="30">
        <f t="shared" si="19"/>
        <v>9000</v>
      </c>
      <c r="H216" s="29">
        <v>3</v>
      </c>
      <c r="I216" s="39"/>
    </row>
    <row r="217" spans="1:9" ht="15.95" customHeight="1">
      <c r="A217" s="66">
        <v>57</v>
      </c>
      <c r="B217" s="36" t="s">
        <v>258</v>
      </c>
      <c r="C217" s="68" t="s">
        <v>96</v>
      </c>
      <c r="D217" s="74"/>
      <c r="E217" s="78">
        <v>46327</v>
      </c>
      <c r="F217" s="30">
        <v>2</v>
      </c>
      <c r="G217" s="30">
        <f t="shared" si="19"/>
        <v>148</v>
      </c>
      <c r="H217" s="29">
        <v>74</v>
      </c>
      <c r="I217" s="39"/>
    </row>
    <row r="218" spans="1:9" ht="15.95" customHeight="1">
      <c r="A218" s="66">
        <v>58</v>
      </c>
      <c r="B218" s="75" t="s">
        <v>290</v>
      </c>
      <c r="C218" s="76" t="s">
        <v>96</v>
      </c>
      <c r="D218" s="77"/>
      <c r="E218" s="89">
        <v>46600</v>
      </c>
      <c r="F218" s="30">
        <v>7</v>
      </c>
      <c r="G218" s="30">
        <f t="shared" si="19"/>
        <v>4200</v>
      </c>
      <c r="H218" s="29">
        <v>600</v>
      </c>
      <c r="I218" s="39"/>
    </row>
    <row r="219" spans="1:9" ht="15.95" customHeight="1">
      <c r="A219" s="66">
        <v>59</v>
      </c>
      <c r="B219" s="75" t="s">
        <v>259</v>
      </c>
      <c r="C219" s="76" t="s">
        <v>121</v>
      </c>
      <c r="D219" s="77"/>
      <c r="E219" s="89"/>
      <c r="F219" s="30">
        <v>3.34</v>
      </c>
      <c r="G219" s="30">
        <f t="shared" si="19"/>
        <v>3674</v>
      </c>
      <c r="H219" s="29">
        <v>1100</v>
      </c>
      <c r="I219" s="39"/>
    </row>
    <row r="220" spans="1:9" ht="15.95" customHeight="1">
      <c r="A220" s="66">
        <v>60</v>
      </c>
      <c r="B220" s="75" t="s">
        <v>260</v>
      </c>
      <c r="C220" s="76" t="s">
        <v>121</v>
      </c>
      <c r="D220" s="77"/>
      <c r="E220" s="89"/>
      <c r="F220" s="30">
        <v>3.34</v>
      </c>
      <c r="G220" s="30">
        <f t="shared" si="19"/>
        <v>5010</v>
      </c>
      <c r="H220" s="29">
        <v>1500</v>
      </c>
      <c r="I220" s="39"/>
    </row>
    <row r="221" spans="1:9" ht="15.75" customHeight="1">
      <c r="A221" s="66">
        <v>61</v>
      </c>
      <c r="B221" s="75" t="s">
        <v>261</v>
      </c>
      <c r="C221" s="76" t="s">
        <v>96</v>
      </c>
      <c r="D221" s="77"/>
      <c r="E221" s="89">
        <v>45992</v>
      </c>
      <c r="F221" s="30">
        <v>5</v>
      </c>
      <c r="G221" s="30">
        <f t="shared" si="19"/>
        <v>360</v>
      </c>
      <c r="H221" s="29">
        <v>72</v>
      </c>
      <c r="I221" s="39"/>
    </row>
    <row r="222" spans="1:9" ht="15.95" customHeight="1">
      <c r="A222" s="66">
        <v>62</v>
      </c>
      <c r="B222" s="75" t="s">
        <v>262</v>
      </c>
      <c r="C222" s="76" t="s">
        <v>263</v>
      </c>
      <c r="D222" s="77" t="s">
        <v>198</v>
      </c>
      <c r="E222" s="77" t="s">
        <v>175</v>
      </c>
      <c r="F222" s="30">
        <v>1.5</v>
      </c>
      <c r="G222" s="30">
        <f t="shared" ref="G222:G234" si="20">H222*F222</f>
        <v>1050</v>
      </c>
      <c r="H222" s="29">
        <v>700</v>
      </c>
      <c r="I222" s="39"/>
    </row>
    <row r="223" spans="1:9" ht="15.95" customHeight="1">
      <c r="A223" s="66">
        <v>63</v>
      </c>
      <c r="B223" s="79" t="s">
        <v>264</v>
      </c>
      <c r="C223" s="76" t="s">
        <v>96</v>
      </c>
      <c r="D223" s="77"/>
      <c r="E223" s="77" t="s">
        <v>175</v>
      </c>
      <c r="F223" s="57">
        <v>100</v>
      </c>
      <c r="G223" s="30">
        <f t="shared" si="20"/>
        <v>31000</v>
      </c>
      <c r="H223" s="58">
        <v>310</v>
      </c>
      <c r="I223" s="73"/>
    </row>
    <row r="224" spans="1:9" ht="15.95" customHeight="1">
      <c r="A224" s="66">
        <v>64</v>
      </c>
      <c r="B224" s="36" t="s">
        <v>265</v>
      </c>
      <c r="C224" s="68" t="s">
        <v>96</v>
      </c>
      <c r="D224" s="74"/>
      <c r="E224" s="90" t="s">
        <v>266</v>
      </c>
      <c r="F224" s="71">
        <v>100</v>
      </c>
      <c r="G224" s="72">
        <f t="shared" si="20"/>
        <v>89700</v>
      </c>
      <c r="H224" s="68">
        <v>897</v>
      </c>
      <c r="I224" s="73"/>
    </row>
    <row r="225" spans="1:9" ht="15.95" customHeight="1">
      <c r="A225" s="66">
        <v>65</v>
      </c>
      <c r="B225" s="75" t="s">
        <v>267</v>
      </c>
      <c r="C225" s="76" t="s">
        <v>96</v>
      </c>
      <c r="D225" s="77"/>
      <c r="E225" s="78"/>
      <c r="F225" s="30">
        <v>61</v>
      </c>
      <c r="G225" s="30">
        <f t="shared" si="20"/>
        <v>915</v>
      </c>
      <c r="H225" s="29">
        <v>15</v>
      </c>
      <c r="I225" s="39"/>
    </row>
    <row r="226" spans="1:9" ht="15.95" customHeight="1">
      <c r="A226" s="66">
        <v>66</v>
      </c>
      <c r="B226" s="75" t="s">
        <v>268</v>
      </c>
      <c r="C226" s="76" t="s">
        <v>96</v>
      </c>
      <c r="D226" s="77"/>
      <c r="E226" s="77" t="s">
        <v>175</v>
      </c>
      <c r="F226" s="30">
        <v>5</v>
      </c>
      <c r="G226" s="30">
        <f t="shared" si="20"/>
        <v>3100</v>
      </c>
      <c r="H226" s="29">
        <v>620</v>
      </c>
      <c r="I226" s="39"/>
    </row>
    <row r="227" spans="1:9" ht="15.95" customHeight="1">
      <c r="A227" s="66">
        <v>67</v>
      </c>
      <c r="B227" s="75" t="s">
        <v>269</v>
      </c>
      <c r="C227" s="76" t="s">
        <v>10</v>
      </c>
      <c r="D227" s="77" t="s">
        <v>270</v>
      </c>
      <c r="E227" s="78"/>
      <c r="F227" s="30">
        <v>33</v>
      </c>
      <c r="G227" s="30">
        <f t="shared" si="20"/>
        <v>5115</v>
      </c>
      <c r="H227" s="29">
        <v>155</v>
      </c>
      <c r="I227" s="39">
        <v>15417</v>
      </c>
    </row>
    <row r="228" spans="1:9" ht="15.95" customHeight="1">
      <c r="A228" s="66">
        <v>68</v>
      </c>
      <c r="B228" s="75" t="s">
        <v>291</v>
      </c>
      <c r="C228" s="76" t="s">
        <v>10</v>
      </c>
      <c r="D228" s="77" t="s">
        <v>198</v>
      </c>
      <c r="E228" s="78">
        <v>46266</v>
      </c>
      <c r="F228" s="30">
        <v>30</v>
      </c>
      <c r="G228" s="30">
        <f t="shared" si="20"/>
        <v>14340</v>
      </c>
      <c r="H228" s="29">
        <v>478</v>
      </c>
      <c r="I228" s="39">
        <v>47753</v>
      </c>
    </row>
    <row r="229" spans="1:9" ht="15.95" customHeight="1">
      <c r="A229" s="66">
        <v>69</v>
      </c>
      <c r="B229" s="75" t="s">
        <v>271</v>
      </c>
      <c r="C229" s="76" t="s">
        <v>96</v>
      </c>
      <c r="D229" s="77" t="s">
        <v>25</v>
      </c>
      <c r="E229" s="78"/>
      <c r="F229" s="30">
        <v>87</v>
      </c>
      <c r="G229" s="30">
        <f t="shared" si="20"/>
        <v>1392</v>
      </c>
      <c r="H229" s="29">
        <v>16</v>
      </c>
      <c r="I229" s="39">
        <v>154</v>
      </c>
    </row>
    <row r="230" spans="1:9" ht="15.95" customHeight="1">
      <c r="A230" s="66">
        <v>70</v>
      </c>
      <c r="B230" s="75" t="s">
        <v>272</v>
      </c>
      <c r="C230" s="76" t="s">
        <v>10</v>
      </c>
      <c r="D230" s="77" t="s">
        <v>273</v>
      </c>
      <c r="E230" s="78"/>
      <c r="F230" s="30">
        <v>72.62</v>
      </c>
      <c r="G230" s="30">
        <f t="shared" si="20"/>
        <v>72.62</v>
      </c>
      <c r="H230" s="29">
        <v>1</v>
      </c>
      <c r="I230" s="39">
        <v>400</v>
      </c>
    </row>
    <row r="231" spans="1:9" ht="15.95" customHeight="1">
      <c r="A231" s="66">
        <v>71</v>
      </c>
      <c r="B231" s="86" t="s">
        <v>292</v>
      </c>
      <c r="C231" s="76" t="s">
        <v>96</v>
      </c>
      <c r="D231" s="77"/>
      <c r="E231" s="78">
        <v>46661</v>
      </c>
      <c r="F231" s="30">
        <v>150</v>
      </c>
      <c r="G231" s="30">
        <f t="shared" si="20"/>
        <v>600</v>
      </c>
      <c r="H231" s="29">
        <v>4</v>
      </c>
      <c r="I231" s="39"/>
    </row>
    <row r="232" spans="1:9" ht="15.95" customHeight="1">
      <c r="A232" s="66">
        <v>72</v>
      </c>
      <c r="B232" s="75" t="s">
        <v>274</v>
      </c>
      <c r="C232" s="76" t="s">
        <v>96</v>
      </c>
      <c r="D232" s="77"/>
      <c r="E232" s="78"/>
      <c r="F232" s="30">
        <v>1.1000000000000001</v>
      </c>
      <c r="G232" s="30">
        <f t="shared" si="20"/>
        <v>550</v>
      </c>
      <c r="H232" s="29">
        <v>500</v>
      </c>
      <c r="I232" s="39"/>
    </row>
    <row r="233" spans="1:9" ht="15.95" customHeight="1">
      <c r="A233" s="66">
        <v>73</v>
      </c>
      <c r="B233" s="75" t="s">
        <v>275</v>
      </c>
      <c r="C233" s="76" t="s">
        <v>96</v>
      </c>
      <c r="D233" s="77"/>
      <c r="E233" s="78"/>
      <c r="F233" s="30">
        <v>1.21</v>
      </c>
      <c r="G233" s="30">
        <f t="shared" si="20"/>
        <v>2395.7999999999997</v>
      </c>
      <c r="H233" s="29">
        <v>1980</v>
      </c>
      <c r="I233" s="39"/>
    </row>
    <row r="234" spans="1:9" ht="15.95" customHeight="1">
      <c r="A234" s="66">
        <v>74</v>
      </c>
      <c r="B234" s="75" t="s">
        <v>276</v>
      </c>
      <c r="C234" s="76" t="s">
        <v>96</v>
      </c>
      <c r="D234" s="77"/>
      <c r="E234" s="78"/>
      <c r="F234" s="30">
        <v>1.25</v>
      </c>
      <c r="G234" s="30">
        <f t="shared" si="20"/>
        <v>32421.25</v>
      </c>
      <c r="H234" s="29">
        <v>25937</v>
      </c>
      <c r="I234" s="39"/>
    </row>
    <row r="235" spans="1:9" ht="15.95" customHeight="1">
      <c r="A235" s="66">
        <v>75</v>
      </c>
      <c r="B235" s="75" t="s">
        <v>277</v>
      </c>
      <c r="C235" s="76" t="s">
        <v>96</v>
      </c>
      <c r="D235" s="77"/>
      <c r="E235" s="78"/>
      <c r="F235" s="30">
        <v>43</v>
      </c>
      <c r="G235" s="30"/>
      <c r="H235" s="29">
        <v>8</v>
      </c>
      <c r="I235" s="39"/>
    </row>
    <row r="236" spans="1:9" ht="15.95" customHeight="1">
      <c r="A236" s="66">
        <v>76</v>
      </c>
      <c r="B236" s="55" t="s">
        <v>278</v>
      </c>
      <c r="C236" s="68" t="s">
        <v>10</v>
      </c>
      <c r="D236" s="74" t="s">
        <v>198</v>
      </c>
      <c r="E236" s="78">
        <v>46692</v>
      </c>
      <c r="F236" s="30">
        <v>202.71</v>
      </c>
      <c r="G236" s="30">
        <f>H236*F236</f>
        <v>608.13</v>
      </c>
      <c r="H236" s="29">
        <v>3</v>
      </c>
      <c r="I236" s="39">
        <v>285</v>
      </c>
    </row>
    <row r="237" spans="1:9" ht="15.95" customHeight="1">
      <c r="A237" s="91">
        <v>77</v>
      </c>
      <c r="B237" s="36" t="s">
        <v>279</v>
      </c>
      <c r="C237" s="92" t="s">
        <v>96</v>
      </c>
      <c r="D237" s="91"/>
      <c r="E237" s="93"/>
      <c r="F237" s="94">
        <v>178.06</v>
      </c>
      <c r="G237" s="30">
        <f t="shared" ref="G237:G238" si="21">F237*H237</f>
        <v>712.24</v>
      </c>
      <c r="H237" s="94">
        <v>4</v>
      </c>
      <c r="I237" s="39"/>
    </row>
    <row r="238" spans="1:9" ht="15.95" customHeight="1">
      <c r="A238" s="74">
        <v>78</v>
      </c>
      <c r="B238" s="86" t="s">
        <v>280</v>
      </c>
      <c r="C238" s="68" t="s">
        <v>96</v>
      </c>
      <c r="D238" s="74" t="s">
        <v>281</v>
      </c>
      <c r="E238" s="95"/>
      <c r="F238" s="71">
        <v>109</v>
      </c>
      <c r="G238" s="30">
        <f t="shared" si="21"/>
        <v>35970</v>
      </c>
      <c r="H238" s="68">
        <v>330</v>
      </c>
      <c r="I238" s="96"/>
    </row>
    <row r="239" spans="1:9" ht="16.5" customHeight="1">
      <c r="A239" s="2"/>
    </row>
    <row r="240" spans="1:9" ht="12.75">
      <c r="A240" s="2"/>
    </row>
    <row r="241" spans="1:9" ht="15">
      <c r="A241" s="2"/>
      <c r="B241" s="3"/>
      <c r="C241" s="4"/>
      <c r="D241" s="5"/>
      <c r="E241" s="5"/>
      <c r="F241" s="6"/>
      <c r="G241" s="7"/>
      <c r="H241" s="8"/>
      <c r="I241" s="1"/>
    </row>
    <row r="242" spans="1:9" ht="15">
      <c r="A242" s="2"/>
      <c r="B242" s="3"/>
      <c r="C242" s="4"/>
      <c r="D242" s="5"/>
      <c r="E242" s="5"/>
      <c r="F242" s="6"/>
      <c r="G242" s="7"/>
      <c r="H242" s="8"/>
      <c r="I242" s="1"/>
    </row>
    <row r="243" spans="1:9" ht="15">
      <c r="A243" s="2"/>
      <c r="B243" s="3"/>
      <c r="C243" s="4"/>
      <c r="D243" s="5"/>
      <c r="E243" s="5"/>
      <c r="F243" s="6"/>
      <c r="G243" s="7"/>
      <c r="H243" s="8"/>
      <c r="I243" s="1"/>
    </row>
    <row r="244" spans="1:9" ht="12.75">
      <c r="A244" s="2"/>
    </row>
    <row r="245" spans="1:9" ht="12.75">
      <c r="A245" s="2"/>
    </row>
    <row r="246" spans="1:9" ht="12.75">
      <c r="A246" s="9"/>
      <c r="B246" s="10"/>
      <c r="C246" s="5"/>
      <c r="D246" s="5"/>
      <c r="E246" s="5"/>
      <c r="F246" s="5"/>
      <c r="G246" s="5"/>
      <c r="H246" s="11"/>
      <c r="I246" s="1"/>
    </row>
    <row r="247" spans="1:9" ht="12.75">
      <c r="A247" s="9"/>
      <c r="B247" s="10"/>
      <c r="C247" s="5"/>
      <c r="D247" s="5"/>
      <c r="E247" s="5"/>
      <c r="F247" s="5"/>
      <c r="G247" s="5"/>
      <c r="H247" s="11"/>
      <c r="I247" s="1"/>
    </row>
    <row r="248" spans="1:9" ht="12.75">
      <c r="A248" s="9"/>
      <c r="B248" s="10"/>
      <c r="C248" s="5"/>
      <c r="D248" s="5"/>
      <c r="E248" s="5"/>
      <c r="F248" s="5"/>
      <c r="G248" s="5"/>
      <c r="H248" s="11"/>
      <c r="I248" s="1"/>
    </row>
    <row r="249" spans="1:9" ht="12.75">
      <c r="B249" s="12"/>
      <c r="H249" s="1"/>
      <c r="I249" s="1"/>
    </row>
    <row r="250" spans="1:9" ht="12.75">
      <c r="B250" s="12"/>
      <c r="H250" s="1"/>
      <c r="I250" s="1"/>
    </row>
    <row r="251" spans="1:9" ht="12.75">
      <c r="B251" s="12"/>
      <c r="H251" s="1"/>
      <c r="I251" s="1"/>
    </row>
    <row r="252" spans="1:9" ht="12.75">
      <c r="B252" s="12"/>
      <c r="H252" s="1"/>
      <c r="I252" s="1"/>
    </row>
    <row r="253" spans="1:9" ht="12.75">
      <c r="B253" s="12"/>
      <c r="H253" s="1"/>
      <c r="I253" s="1"/>
    </row>
    <row r="254" spans="1:9" ht="12.75">
      <c r="B254" s="12"/>
      <c r="H254" s="1"/>
      <c r="I254" s="1"/>
    </row>
    <row r="255" spans="1:9" ht="12.75">
      <c r="B255" s="12"/>
      <c r="H255" s="1"/>
      <c r="I255" s="1"/>
    </row>
    <row r="256" spans="1:9" ht="12.75">
      <c r="B256" s="12"/>
      <c r="H256" s="1"/>
      <c r="I256" s="1"/>
    </row>
    <row r="257" spans="2:9" ht="12.75">
      <c r="B257" s="12"/>
      <c r="H257" s="1"/>
      <c r="I257" s="1"/>
    </row>
    <row r="258" spans="2:9" ht="12.75">
      <c r="B258" s="12"/>
      <c r="H258" s="1"/>
      <c r="I258" s="1"/>
    </row>
    <row r="259" spans="2:9" ht="12.75">
      <c r="B259" s="12"/>
      <c r="H259" s="1"/>
      <c r="I259" s="1"/>
    </row>
    <row r="260" spans="2:9" ht="12.75">
      <c r="B260" s="12"/>
      <c r="H260" s="1"/>
      <c r="I260" s="1"/>
    </row>
    <row r="261" spans="2:9" ht="12.75">
      <c r="B261" s="12"/>
      <c r="H261" s="1"/>
      <c r="I261" s="1"/>
    </row>
    <row r="262" spans="2:9" ht="12.75">
      <c r="B262" s="12"/>
      <c r="H262" s="1"/>
      <c r="I262" s="1"/>
    </row>
    <row r="263" spans="2:9" ht="12.75">
      <c r="B263" s="12"/>
      <c r="H263" s="1"/>
      <c r="I263" s="1"/>
    </row>
    <row r="264" spans="2:9" ht="12.75">
      <c r="B264" s="12"/>
      <c r="H264" s="1"/>
      <c r="I264" s="1"/>
    </row>
    <row r="265" spans="2:9" ht="12.75">
      <c r="B265" s="12"/>
      <c r="H265" s="1"/>
      <c r="I265" s="1"/>
    </row>
    <row r="266" spans="2:9" ht="12.75">
      <c r="B266" s="12"/>
      <c r="H266" s="1"/>
      <c r="I266" s="1"/>
    </row>
    <row r="267" spans="2:9" ht="12.75">
      <c r="B267" s="12"/>
      <c r="H267" s="1"/>
      <c r="I267" s="1"/>
    </row>
    <row r="268" spans="2:9" ht="12.75">
      <c r="B268" s="12"/>
      <c r="H268" s="1"/>
      <c r="I268" s="1"/>
    </row>
    <row r="269" spans="2:9" ht="12.75">
      <c r="B269" s="12"/>
      <c r="H269" s="1"/>
      <c r="I269" s="1"/>
    </row>
    <row r="270" spans="2:9" ht="12.75">
      <c r="B270" s="12"/>
      <c r="H270" s="1"/>
      <c r="I270" s="1"/>
    </row>
    <row r="271" spans="2:9" ht="12.75">
      <c r="B271" s="12"/>
      <c r="H271" s="1"/>
      <c r="I271" s="1"/>
    </row>
    <row r="272" spans="2:9" ht="12.75">
      <c r="B272" s="12"/>
      <c r="H272" s="1"/>
      <c r="I272" s="1"/>
    </row>
    <row r="273" spans="2:9" ht="12.75">
      <c r="B273" s="12"/>
      <c r="H273" s="1"/>
      <c r="I273" s="1"/>
    </row>
    <row r="274" spans="2:9" ht="12.75">
      <c r="B274" s="12"/>
      <c r="H274" s="1"/>
      <c r="I274" s="1"/>
    </row>
    <row r="275" spans="2:9" ht="12.75">
      <c r="B275" s="12"/>
      <c r="H275" s="1"/>
      <c r="I275" s="1"/>
    </row>
    <row r="276" spans="2:9" ht="12.75">
      <c r="B276" s="12"/>
      <c r="H276" s="1"/>
      <c r="I276" s="1"/>
    </row>
    <row r="277" spans="2:9" ht="12.75">
      <c r="B277" s="12"/>
      <c r="H277" s="1"/>
      <c r="I277" s="1"/>
    </row>
    <row r="278" spans="2:9" ht="12.75">
      <c r="B278" s="12"/>
      <c r="H278" s="1"/>
      <c r="I278" s="1"/>
    </row>
    <row r="279" spans="2:9" ht="12.75">
      <c r="B279" s="12"/>
      <c r="H279" s="1"/>
      <c r="I279" s="1"/>
    </row>
    <row r="280" spans="2:9" ht="12.75">
      <c r="B280" s="12"/>
      <c r="H280" s="1"/>
      <c r="I280" s="1"/>
    </row>
    <row r="281" spans="2:9" ht="12.75">
      <c r="B281" s="12"/>
      <c r="H281" s="1"/>
      <c r="I281" s="1"/>
    </row>
    <row r="282" spans="2:9" ht="12.75">
      <c r="B282" s="12"/>
      <c r="H282" s="1"/>
      <c r="I282" s="1"/>
    </row>
    <row r="283" spans="2:9" ht="12.75">
      <c r="B283" s="12"/>
      <c r="H283" s="1"/>
      <c r="I283" s="1"/>
    </row>
    <row r="284" spans="2:9" ht="12.75">
      <c r="B284" s="12"/>
      <c r="H284" s="1"/>
      <c r="I284" s="1"/>
    </row>
    <row r="285" spans="2:9" ht="12.75">
      <c r="B285" s="12"/>
      <c r="H285" s="1"/>
      <c r="I285" s="13"/>
    </row>
    <row r="286" spans="2:9" ht="12.75">
      <c r="B286" s="12"/>
      <c r="H286" s="1"/>
      <c r="I286" s="13"/>
    </row>
    <row r="287" spans="2:9" ht="12.75">
      <c r="B287" s="12"/>
      <c r="H287" s="1"/>
      <c r="I287" s="13"/>
    </row>
    <row r="288" spans="2:9" ht="12.75">
      <c r="B288" s="12"/>
      <c r="H288" s="1"/>
      <c r="I288" s="13"/>
    </row>
    <row r="289" spans="2:9" ht="12.75">
      <c r="B289" s="12"/>
      <c r="H289" s="1"/>
      <c r="I289" s="13"/>
    </row>
    <row r="290" spans="2:9" ht="12.75">
      <c r="B290" s="12"/>
      <c r="H290" s="1"/>
      <c r="I290" s="13"/>
    </row>
    <row r="291" spans="2:9" ht="12.75">
      <c r="B291" s="12"/>
      <c r="H291" s="1"/>
      <c r="I291" s="13"/>
    </row>
    <row r="292" spans="2:9" ht="12.75">
      <c r="B292" s="12"/>
      <c r="H292" s="1"/>
      <c r="I292" s="13"/>
    </row>
    <row r="293" spans="2:9" ht="12.75">
      <c r="B293" s="12"/>
      <c r="H293" s="1"/>
      <c r="I293" s="13"/>
    </row>
    <row r="294" spans="2:9" ht="12.75">
      <c r="B294" s="12"/>
      <c r="H294" s="1"/>
      <c r="I294" s="13"/>
    </row>
    <row r="295" spans="2:9" ht="12.75">
      <c r="B295" s="12"/>
      <c r="H295" s="1"/>
      <c r="I295" s="13"/>
    </row>
    <row r="296" spans="2:9" ht="12.75">
      <c r="B296" s="12"/>
      <c r="H296" s="1"/>
      <c r="I296" s="13"/>
    </row>
    <row r="297" spans="2:9" ht="12.75">
      <c r="B297" s="12"/>
      <c r="H297" s="1"/>
      <c r="I297" s="13"/>
    </row>
    <row r="298" spans="2:9" ht="12.75">
      <c r="B298" s="12"/>
      <c r="H298" s="1"/>
      <c r="I298" s="13"/>
    </row>
    <row r="299" spans="2:9" ht="12.75">
      <c r="B299" s="12"/>
      <c r="H299" s="1"/>
      <c r="I299" s="13"/>
    </row>
    <row r="300" spans="2:9" ht="12.75">
      <c r="B300" s="12"/>
      <c r="H300" s="1"/>
      <c r="I300" s="13"/>
    </row>
    <row r="301" spans="2:9" ht="12.75">
      <c r="B301" s="12"/>
      <c r="H301" s="1"/>
      <c r="I301" s="13"/>
    </row>
    <row r="302" spans="2:9" ht="12.75">
      <c r="B302" s="12"/>
      <c r="H302" s="1"/>
      <c r="I302" s="13"/>
    </row>
    <row r="303" spans="2:9" ht="12.75">
      <c r="B303" s="12"/>
      <c r="H303" s="1"/>
      <c r="I303" s="13"/>
    </row>
    <row r="304" spans="2:9" ht="12.75">
      <c r="B304" s="12"/>
      <c r="H304" s="1"/>
      <c r="I304" s="13"/>
    </row>
    <row r="305" spans="2:9" ht="12.75">
      <c r="B305" s="12"/>
      <c r="H305" s="1"/>
      <c r="I305" s="13"/>
    </row>
    <row r="306" spans="2:9" ht="12.75">
      <c r="B306" s="12"/>
      <c r="H306" s="1"/>
      <c r="I306" s="13"/>
    </row>
    <row r="307" spans="2:9" ht="12.75">
      <c r="B307" s="12"/>
      <c r="H307" s="1"/>
      <c r="I307" s="13"/>
    </row>
    <row r="308" spans="2:9" ht="12.75">
      <c r="B308" s="12"/>
      <c r="H308" s="1"/>
      <c r="I308" s="13"/>
    </row>
    <row r="309" spans="2:9" ht="12.75">
      <c r="B309" s="12"/>
      <c r="H309" s="1"/>
      <c r="I309" s="13"/>
    </row>
    <row r="310" spans="2:9" ht="12.75">
      <c r="B310" s="12"/>
      <c r="H310" s="1"/>
      <c r="I310" s="13"/>
    </row>
    <row r="311" spans="2:9" ht="12.75">
      <c r="B311" s="12"/>
      <c r="H311" s="1"/>
      <c r="I311" s="13"/>
    </row>
    <row r="312" spans="2:9" ht="12.75">
      <c r="B312" s="12"/>
      <c r="H312" s="1"/>
      <c r="I312" s="13"/>
    </row>
    <row r="313" spans="2:9" ht="12.75">
      <c r="B313" s="12"/>
      <c r="H313" s="1"/>
      <c r="I313" s="13"/>
    </row>
    <row r="314" spans="2:9" ht="12.75">
      <c r="B314" s="12"/>
      <c r="H314" s="1"/>
      <c r="I314" s="13"/>
    </row>
    <row r="315" spans="2:9" ht="12.75">
      <c r="B315" s="12"/>
      <c r="H315" s="1"/>
      <c r="I315" s="13"/>
    </row>
    <row r="316" spans="2:9" ht="12.75">
      <c r="B316" s="12"/>
      <c r="H316" s="1"/>
      <c r="I316" s="13"/>
    </row>
    <row r="317" spans="2:9" ht="12.75">
      <c r="B317" s="12"/>
      <c r="H317" s="1"/>
      <c r="I317" s="13"/>
    </row>
    <row r="318" spans="2:9" ht="12.75">
      <c r="B318" s="12"/>
      <c r="H318" s="1"/>
      <c r="I318" s="13"/>
    </row>
    <row r="319" spans="2:9" ht="12.75">
      <c r="B319" s="12"/>
      <c r="H319" s="1"/>
      <c r="I319" s="13"/>
    </row>
    <row r="320" spans="2:9" ht="12.75">
      <c r="B320" s="12"/>
      <c r="H320" s="1"/>
      <c r="I320" s="13"/>
    </row>
    <row r="321" spans="2:9" ht="12.75">
      <c r="B321" s="12"/>
      <c r="H321" s="1"/>
      <c r="I321" s="13"/>
    </row>
    <row r="322" spans="2:9" ht="12.75">
      <c r="B322" s="12"/>
      <c r="H322" s="1"/>
      <c r="I322" s="13"/>
    </row>
    <row r="323" spans="2:9" ht="12.75">
      <c r="B323" s="12"/>
      <c r="H323" s="1"/>
      <c r="I323" s="13"/>
    </row>
    <row r="324" spans="2:9" ht="12.75">
      <c r="B324" s="12"/>
      <c r="H324" s="1"/>
      <c r="I324" s="13"/>
    </row>
    <row r="325" spans="2:9" ht="12.75">
      <c r="B325" s="12"/>
      <c r="H325" s="1"/>
      <c r="I325" s="13"/>
    </row>
    <row r="326" spans="2:9" ht="12.75">
      <c r="B326" s="12"/>
      <c r="H326" s="1"/>
      <c r="I326" s="13"/>
    </row>
    <row r="327" spans="2:9" ht="12.75">
      <c r="B327" s="12"/>
      <c r="H327" s="1"/>
      <c r="I327" s="13"/>
    </row>
    <row r="328" spans="2:9" ht="12.75">
      <c r="B328" s="12"/>
      <c r="H328" s="1"/>
      <c r="I328" s="13"/>
    </row>
    <row r="329" spans="2:9" ht="12.75">
      <c r="B329" s="12"/>
      <c r="H329" s="1"/>
      <c r="I329" s="13"/>
    </row>
    <row r="330" spans="2:9" ht="12.75">
      <c r="B330" s="12"/>
      <c r="H330" s="1"/>
      <c r="I330" s="13"/>
    </row>
    <row r="331" spans="2:9" ht="12.75">
      <c r="B331" s="12"/>
      <c r="H331" s="1"/>
      <c r="I331" s="13"/>
    </row>
    <row r="332" spans="2:9" ht="12.75">
      <c r="B332" s="12"/>
      <c r="H332" s="1"/>
      <c r="I332" s="13"/>
    </row>
    <row r="333" spans="2:9" ht="12.75">
      <c r="B333" s="12"/>
      <c r="H333" s="1"/>
      <c r="I333" s="13"/>
    </row>
    <row r="334" spans="2:9" ht="12.75">
      <c r="B334" s="12"/>
      <c r="H334" s="1"/>
      <c r="I334" s="13"/>
    </row>
    <row r="335" spans="2:9" ht="12.75">
      <c r="B335" s="12"/>
      <c r="H335" s="1"/>
      <c r="I335" s="13"/>
    </row>
    <row r="336" spans="2:9" ht="12.75">
      <c r="B336" s="12"/>
      <c r="H336" s="1"/>
      <c r="I336" s="13"/>
    </row>
    <row r="337" spans="1:17" ht="12.75">
      <c r="B337" s="12"/>
      <c r="H337" s="1"/>
      <c r="I337" s="13"/>
    </row>
    <row r="338" spans="1:17" ht="12.75">
      <c r="B338" s="12"/>
      <c r="H338" s="1"/>
      <c r="I338" s="13"/>
    </row>
    <row r="339" spans="1:17" ht="12.75">
      <c r="A339" s="14"/>
      <c r="B339" s="15"/>
      <c r="C339" s="14"/>
      <c r="D339" s="14"/>
      <c r="E339" s="14"/>
      <c r="F339" s="14"/>
      <c r="G339" s="14"/>
      <c r="H339" s="14"/>
      <c r="I339" s="14"/>
      <c r="J339" s="1"/>
      <c r="K339" s="1"/>
      <c r="L339" s="1"/>
      <c r="M339" s="1"/>
      <c r="N339" s="1"/>
      <c r="O339" s="1"/>
      <c r="P339" s="1"/>
      <c r="Q339" s="1"/>
    </row>
    <row r="340" spans="1:17" ht="12.75">
      <c r="B340" s="12"/>
      <c r="H340" s="1"/>
      <c r="I340" s="13"/>
    </row>
    <row r="341" spans="1:17" ht="12.75">
      <c r="B341" s="12"/>
      <c r="H341" s="1"/>
      <c r="I341" s="13"/>
    </row>
    <row r="342" spans="1:17" ht="12.75">
      <c r="B342" s="12"/>
      <c r="H342" s="1"/>
      <c r="I342" s="13"/>
    </row>
    <row r="343" spans="1:17" ht="12.75">
      <c r="B343" s="12"/>
      <c r="H343" s="1"/>
      <c r="I343" s="13"/>
    </row>
    <row r="344" spans="1:17" ht="12.75">
      <c r="B344" s="12"/>
      <c r="H344" s="1"/>
      <c r="I344" s="13"/>
    </row>
    <row r="345" spans="1:17" ht="12.75">
      <c r="B345" s="12"/>
      <c r="H345" s="1"/>
      <c r="I345" s="13"/>
    </row>
    <row r="346" spans="1:17" ht="12.75">
      <c r="B346" s="12"/>
      <c r="H346" s="1"/>
      <c r="I346" s="13"/>
    </row>
    <row r="347" spans="1:17" ht="12.75">
      <c r="B347" s="12"/>
      <c r="H347" s="1"/>
      <c r="I347" s="13"/>
    </row>
    <row r="348" spans="1:17" ht="12.75">
      <c r="B348" s="12"/>
      <c r="H348" s="1"/>
      <c r="I348" s="13"/>
    </row>
    <row r="349" spans="1:17" ht="12.75">
      <c r="B349" s="12"/>
      <c r="H349" s="1"/>
      <c r="I349" s="13"/>
    </row>
    <row r="350" spans="1:17" ht="12.75">
      <c r="B350" s="12"/>
      <c r="H350" s="1"/>
      <c r="I350" s="13"/>
    </row>
    <row r="351" spans="1:17" ht="12.75">
      <c r="B351" s="12"/>
      <c r="H351" s="1"/>
      <c r="I351" s="13"/>
    </row>
    <row r="352" spans="1:17" ht="12.75">
      <c r="B352" s="12"/>
      <c r="H352" s="1"/>
      <c r="I352" s="13"/>
    </row>
    <row r="353" spans="2:9" ht="12.75">
      <c r="B353" s="12"/>
      <c r="H353" s="1"/>
      <c r="I353" s="13"/>
    </row>
    <row r="354" spans="2:9" ht="12.75">
      <c r="B354" s="12"/>
      <c r="H354" s="1"/>
      <c r="I354" s="13"/>
    </row>
    <row r="355" spans="2:9" ht="12.75">
      <c r="B355" s="12"/>
      <c r="H355" s="1"/>
      <c r="I355" s="13"/>
    </row>
    <row r="356" spans="2:9" ht="12.75">
      <c r="B356" s="12"/>
      <c r="H356" s="1"/>
      <c r="I356" s="13"/>
    </row>
    <row r="357" spans="2:9" ht="12.75">
      <c r="B357" s="12"/>
      <c r="H357" s="1"/>
      <c r="I357" s="13"/>
    </row>
    <row r="358" spans="2:9" ht="12.75">
      <c r="B358" s="12"/>
      <c r="H358" s="1"/>
      <c r="I358" s="13"/>
    </row>
    <row r="359" spans="2:9" ht="12.75">
      <c r="B359" s="12"/>
      <c r="H359" s="1"/>
      <c r="I359" s="13"/>
    </row>
    <row r="360" spans="2:9" ht="12.75">
      <c r="B360" s="12"/>
      <c r="H360" s="1"/>
      <c r="I360" s="13"/>
    </row>
    <row r="361" spans="2:9" ht="12.75">
      <c r="B361" s="12"/>
      <c r="H361" s="1"/>
      <c r="I361" s="13"/>
    </row>
    <row r="362" spans="2:9" ht="12.75">
      <c r="B362" s="12"/>
      <c r="H362" s="1"/>
      <c r="I362" s="13"/>
    </row>
    <row r="363" spans="2:9" ht="12.75">
      <c r="B363" s="12"/>
      <c r="H363" s="1"/>
      <c r="I363" s="13"/>
    </row>
    <row r="364" spans="2:9" ht="12.75">
      <c r="B364" s="12"/>
      <c r="H364" s="1"/>
      <c r="I364" s="13"/>
    </row>
    <row r="365" spans="2:9" ht="12.75">
      <c r="B365" s="12"/>
      <c r="H365" s="1"/>
      <c r="I365" s="13"/>
    </row>
    <row r="366" spans="2:9" ht="12.75">
      <c r="B366" s="12"/>
      <c r="H366" s="1"/>
      <c r="I366" s="13"/>
    </row>
    <row r="367" spans="2:9" ht="12.75">
      <c r="B367" s="12"/>
      <c r="H367" s="1"/>
      <c r="I367" s="13"/>
    </row>
    <row r="368" spans="2:9" ht="12.75">
      <c r="B368" s="12"/>
      <c r="H368" s="1"/>
      <c r="I368" s="13"/>
    </row>
    <row r="369" spans="2:9" ht="12.75">
      <c r="B369" s="12"/>
      <c r="H369" s="1"/>
      <c r="I369" s="13"/>
    </row>
    <row r="370" spans="2:9" ht="12.75">
      <c r="B370" s="12"/>
      <c r="H370" s="1"/>
      <c r="I370" s="13"/>
    </row>
    <row r="371" spans="2:9" ht="12.75">
      <c r="B371" s="12"/>
      <c r="H371" s="1"/>
      <c r="I371" s="13"/>
    </row>
    <row r="372" spans="2:9" ht="12.75">
      <c r="B372" s="12"/>
      <c r="H372" s="1"/>
      <c r="I372" s="13"/>
    </row>
    <row r="373" spans="2:9" ht="12.75">
      <c r="B373" s="12"/>
      <c r="H373" s="1"/>
      <c r="I373" s="13"/>
    </row>
    <row r="374" spans="2:9" ht="12.75">
      <c r="B374" s="12"/>
      <c r="H374" s="1"/>
      <c r="I374" s="13"/>
    </row>
    <row r="375" spans="2:9" ht="12.75">
      <c r="B375" s="12"/>
      <c r="H375" s="1"/>
      <c r="I375" s="13"/>
    </row>
    <row r="376" spans="2:9" ht="12.75">
      <c r="B376" s="12"/>
      <c r="H376" s="1"/>
      <c r="I376" s="13"/>
    </row>
    <row r="377" spans="2:9" ht="12.75">
      <c r="B377" s="12"/>
      <c r="H377" s="1"/>
      <c r="I377" s="13"/>
    </row>
    <row r="378" spans="2:9" ht="12.75">
      <c r="B378" s="12"/>
      <c r="H378" s="1"/>
      <c r="I378" s="13"/>
    </row>
    <row r="379" spans="2:9" ht="12.75">
      <c r="B379" s="12"/>
      <c r="H379" s="1"/>
      <c r="I379" s="13"/>
    </row>
    <row r="380" spans="2:9" ht="12.75">
      <c r="B380" s="12"/>
      <c r="H380" s="1"/>
      <c r="I380" s="13"/>
    </row>
    <row r="381" spans="2:9" ht="12.75">
      <c r="B381" s="12"/>
      <c r="H381" s="1"/>
      <c r="I381" s="13"/>
    </row>
    <row r="382" spans="2:9" ht="12.75">
      <c r="B382" s="12"/>
      <c r="H382" s="1"/>
      <c r="I382" s="13"/>
    </row>
    <row r="383" spans="2:9" ht="12.75">
      <c r="B383" s="12"/>
      <c r="H383" s="1"/>
      <c r="I383" s="13"/>
    </row>
    <row r="384" spans="2:9" ht="12.75">
      <c r="B384" s="12"/>
      <c r="H384" s="1"/>
      <c r="I384" s="13"/>
    </row>
    <row r="385" spans="2:9" ht="12.75">
      <c r="B385" s="12"/>
      <c r="H385" s="1"/>
      <c r="I385" s="13"/>
    </row>
    <row r="386" spans="2:9" ht="12.75">
      <c r="B386" s="12"/>
      <c r="H386" s="1"/>
      <c r="I386" s="13"/>
    </row>
    <row r="387" spans="2:9" ht="12.75">
      <c r="B387" s="12"/>
      <c r="H387" s="1"/>
      <c r="I387" s="13"/>
    </row>
    <row r="388" spans="2:9" ht="12.75">
      <c r="B388" s="12"/>
      <c r="H388" s="1"/>
      <c r="I388" s="13"/>
    </row>
    <row r="389" spans="2:9" ht="12.75">
      <c r="B389" s="12"/>
      <c r="H389" s="1"/>
      <c r="I389" s="13"/>
    </row>
    <row r="390" spans="2:9" ht="12.75">
      <c r="B390" s="12"/>
      <c r="H390" s="1"/>
      <c r="I390" s="13"/>
    </row>
    <row r="391" spans="2:9" ht="12.75">
      <c r="B391" s="12"/>
      <c r="H391" s="1"/>
      <c r="I391" s="13"/>
    </row>
    <row r="392" spans="2:9" ht="12.75">
      <c r="B392" s="12"/>
      <c r="H392" s="1"/>
      <c r="I392" s="13"/>
    </row>
    <row r="393" spans="2:9" ht="12.75">
      <c r="B393" s="12"/>
      <c r="H393" s="1"/>
      <c r="I393" s="13"/>
    </row>
    <row r="394" spans="2:9" ht="12.75">
      <c r="B394" s="12"/>
      <c r="H394" s="1"/>
      <c r="I394" s="13"/>
    </row>
    <row r="395" spans="2:9" ht="12.75">
      <c r="B395" s="12"/>
      <c r="H395" s="1"/>
      <c r="I395" s="13"/>
    </row>
    <row r="396" spans="2:9" ht="12.75">
      <c r="B396" s="12"/>
      <c r="H396" s="1"/>
      <c r="I396" s="13"/>
    </row>
    <row r="397" spans="2:9" ht="12.75">
      <c r="B397" s="12"/>
      <c r="H397" s="1"/>
      <c r="I397" s="13"/>
    </row>
    <row r="398" spans="2:9" ht="12.75">
      <c r="B398" s="12"/>
      <c r="H398" s="1"/>
      <c r="I398" s="13"/>
    </row>
    <row r="399" spans="2:9" ht="12.75">
      <c r="B399" s="12"/>
      <c r="H399" s="1"/>
      <c r="I399" s="13"/>
    </row>
    <row r="400" spans="2:9" ht="12.75">
      <c r="B400" s="12"/>
      <c r="H400" s="1"/>
      <c r="I400" s="13"/>
    </row>
    <row r="401" spans="2:9" ht="12.75">
      <c r="B401" s="12"/>
      <c r="H401" s="1"/>
      <c r="I401" s="13"/>
    </row>
    <row r="402" spans="2:9" ht="12.75">
      <c r="B402" s="12"/>
      <c r="H402" s="1"/>
      <c r="I402" s="13"/>
    </row>
    <row r="403" spans="2:9" ht="12.75">
      <c r="B403" s="12"/>
      <c r="H403" s="1"/>
      <c r="I403" s="13"/>
    </row>
    <row r="404" spans="2:9" ht="12.75">
      <c r="B404" s="12"/>
      <c r="H404" s="1"/>
      <c r="I404" s="13"/>
    </row>
    <row r="405" spans="2:9" ht="12.75">
      <c r="B405" s="12"/>
      <c r="H405" s="1"/>
      <c r="I405" s="13"/>
    </row>
    <row r="406" spans="2:9" ht="12.75">
      <c r="B406" s="12"/>
      <c r="H406" s="1"/>
      <c r="I406" s="13"/>
    </row>
    <row r="407" spans="2:9" ht="12.75">
      <c r="B407" s="12"/>
      <c r="H407" s="1"/>
      <c r="I407" s="13"/>
    </row>
    <row r="408" spans="2:9" ht="12.75">
      <c r="B408" s="12"/>
      <c r="H408" s="1"/>
      <c r="I408" s="13"/>
    </row>
    <row r="409" spans="2:9" ht="12.75">
      <c r="B409" s="12"/>
      <c r="H409" s="1"/>
      <c r="I409" s="13"/>
    </row>
    <row r="410" spans="2:9" ht="12.75">
      <c r="B410" s="12"/>
      <c r="H410" s="1"/>
      <c r="I410" s="13"/>
    </row>
    <row r="411" spans="2:9" ht="12.75">
      <c r="B411" s="12"/>
      <c r="H411" s="1"/>
      <c r="I411" s="13"/>
    </row>
    <row r="412" spans="2:9" ht="12.75">
      <c r="B412" s="12"/>
      <c r="H412" s="1"/>
      <c r="I412" s="13"/>
    </row>
    <row r="413" spans="2:9" ht="12.75">
      <c r="B413" s="12"/>
      <c r="H413" s="1"/>
      <c r="I413" s="13"/>
    </row>
    <row r="414" spans="2:9" ht="12.75">
      <c r="B414" s="12"/>
      <c r="H414" s="1"/>
      <c r="I414" s="13"/>
    </row>
    <row r="415" spans="2:9" ht="12.75">
      <c r="B415" s="12"/>
      <c r="H415" s="1"/>
      <c r="I415" s="13"/>
    </row>
    <row r="416" spans="2:9" ht="12.75">
      <c r="B416" s="12"/>
      <c r="H416" s="1"/>
      <c r="I416" s="13"/>
    </row>
    <row r="417" spans="2:9" ht="12.75">
      <c r="B417" s="12"/>
      <c r="H417" s="1"/>
      <c r="I417" s="13"/>
    </row>
    <row r="418" spans="2:9" ht="12.75">
      <c r="B418" s="12"/>
      <c r="H418" s="1"/>
      <c r="I418" s="13"/>
    </row>
    <row r="419" spans="2:9" ht="12.75">
      <c r="B419" s="12"/>
      <c r="H419" s="1"/>
      <c r="I419" s="13"/>
    </row>
    <row r="420" spans="2:9" ht="12.75">
      <c r="B420" s="12"/>
      <c r="H420" s="1"/>
      <c r="I420" s="13"/>
    </row>
    <row r="421" spans="2:9" ht="12.75">
      <c r="B421" s="12"/>
      <c r="H421" s="1"/>
      <c r="I421" s="13"/>
    </row>
    <row r="422" spans="2:9" ht="12.75">
      <c r="B422" s="12"/>
      <c r="H422" s="1"/>
      <c r="I422" s="13"/>
    </row>
    <row r="423" spans="2:9" ht="12.75">
      <c r="B423" s="12"/>
      <c r="H423" s="1"/>
      <c r="I423" s="13"/>
    </row>
    <row r="424" spans="2:9" ht="12.75">
      <c r="B424" s="12"/>
      <c r="H424" s="1"/>
      <c r="I424" s="13"/>
    </row>
    <row r="425" spans="2:9" ht="12.75">
      <c r="B425" s="12"/>
      <c r="H425" s="1"/>
      <c r="I425" s="13"/>
    </row>
    <row r="426" spans="2:9" ht="12.75">
      <c r="B426" s="12"/>
      <c r="H426" s="1"/>
      <c r="I426" s="13"/>
    </row>
    <row r="427" spans="2:9" ht="12.75">
      <c r="B427" s="12"/>
      <c r="H427" s="1"/>
      <c r="I427" s="13"/>
    </row>
    <row r="428" spans="2:9" ht="12.75">
      <c r="B428" s="12"/>
      <c r="H428" s="1"/>
      <c r="I428" s="13"/>
    </row>
    <row r="429" spans="2:9" ht="12.75">
      <c r="B429" s="12"/>
      <c r="H429" s="1"/>
      <c r="I429" s="13"/>
    </row>
    <row r="430" spans="2:9" ht="12.75">
      <c r="B430" s="12"/>
      <c r="H430" s="1"/>
      <c r="I430" s="13"/>
    </row>
    <row r="431" spans="2:9" ht="12.75">
      <c r="B431" s="12"/>
      <c r="H431" s="1"/>
      <c r="I431" s="13"/>
    </row>
    <row r="432" spans="2:9" ht="12.75">
      <c r="B432" s="12"/>
      <c r="H432" s="1"/>
      <c r="I432" s="13"/>
    </row>
    <row r="433" spans="2:9" ht="12.75">
      <c r="B433" s="12"/>
      <c r="H433" s="1"/>
      <c r="I433" s="13"/>
    </row>
    <row r="434" spans="2:9" ht="12.75">
      <c r="B434" s="12"/>
      <c r="H434" s="1"/>
      <c r="I434" s="13"/>
    </row>
    <row r="435" spans="2:9" ht="12.75">
      <c r="B435" s="12"/>
      <c r="H435" s="1"/>
      <c r="I435" s="13"/>
    </row>
    <row r="436" spans="2:9" ht="12.75">
      <c r="B436" s="12"/>
      <c r="H436" s="1"/>
      <c r="I436" s="13"/>
    </row>
    <row r="437" spans="2:9" ht="12.75">
      <c r="B437" s="12"/>
      <c r="H437" s="1"/>
      <c r="I437" s="13"/>
    </row>
    <row r="438" spans="2:9" ht="12.75">
      <c r="B438" s="12"/>
      <c r="H438" s="1"/>
      <c r="I438" s="13"/>
    </row>
    <row r="439" spans="2:9" ht="12.75">
      <c r="B439" s="12"/>
      <c r="H439" s="1"/>
      <c r="I439" s="13"/>
    </row>
    <row r="440" spans="2:9" ht="12.75">
      <c r="B440" s="12"/>
      <c r="H440" s="1"/>
      <c r="I440" s="13"/>
    </row>
    <row r="441" spans="2:9" ht="12.75">
      <c r="B441" s="12"/>
      <c r="H441" s="1"/>
      <c r="I441" s="13"/>
    </row>
    <row r="442" spans="2:9" ht="12.75">
      <c r="B442" s="12"/>
      <c r="H442" s="1"/>
      <c r="I442" s="13"/>
    </row>
    <row r="443" spans="2:9" ht="12.75">
      <c r="B443" s="12"/>
      <c r="H443" s="1"/>
      <c r="I443" s="13"/>
    </row>
    <row r="444" spans="2:9" ht="12.75">
      <c r="B444" s="12"/>
      <c r="H444" s="1"/>
      <c r="I444" s="13"/>
    </row>
    <row r="445" spans="2:9" ht="12.75">
      <c r="B445" s="12"/>
      <c r="H445" s="1"/>
      <c r="I445" s="13"/>
    </row>
    <row r="446" spans="2:9" ht="12.75">
      <c r="B446" s="12"/>
      <c r="H446" s="1"/>
      <c r="I446" s="13"/>
    </row>
    <row r="447" spans="2:9" ht="12.75">
      <c r="B447" s="12"/>
      <c r="H447" s="1"/>
      <c r="I447" s="13"/>
    </row>
    <row r="448" spans="2:9" ht="12.75">
      <c r="B448" s="12"/>
      <c r="H448" s="1"/>
      <c r="I448" s="13"/>
    </row>
    <row r="449" spans="2:9" ht="12.75">
      <c r="B449" s="12"/>
      <c r="H449" s="1"/>
      <c r="I449" s="13"/>
    </row>
    <row r="450" spans="2:9" ht="12.75">
      <c r="B450" s="12"/>
      <c r="H450" s="1"/>
      <c r="I450" s="13"/>
    </row>
    <row r="451" spans="2:9" ht="12.75">
      <c r="B451" s="12"/>
      <c r="H451" s="1"/>
      <c r="I451" s="13"/>
    </row>
    <row r="452" spans="2:9" ht="12.75">
      <c r="B452" s="12"/>
      <c r="H452" s="1"/>
      <c r="I452" s="13"/>
    </row>
    <row r="453" spans="2:9" ht="12.75">
      <c r="B453" s="12"/>
      <c r="H453" s="1"/>
      <c r="I453" s="13"/>
    </row>
    <row r="454" spans="2:9" ht="12.75">
      <c r="B454" s="12"/>
      <c r="H454" s="1"/>
      <c r="I454" s="13"/>
    </row>
    <row r="455" spans="2:9" ht="12.75">
      <c r="B455" s="12"/>
      <c r="H455" s="1"/>
      <c r="I455" s="13"/>
    </row>
    <row r="456" spans="2:9" ht="12.75">
      <c r="B456" s="12"/>
      <c r="H456" s="1"/>
      <c r="I456" s="13"/>
    </row>
    <row r="457" spans="2:9" ht="12.75">
      <c r="B457" s="12"/>
      <c r="H457" s="1"/>
      <c r="I457" s="13"/>
    </row>
    <row r="458" spans="2:9" ht="12.75">
      <c r="B458" s="12"/>
      <c r="H458" s="1"/>
      <c r="I458" s="13"/>
    </row>
    <row r="459" spans="2:9" ht="12.75">
      <c r="B459" s="12"/>
      <c r="H459" s="1"/>
      <c r="I459" s="13"/>
    </row>
    <row r="460" spans="2:9" ht="12.75">
      <c r="B460" s="12"/>
      <c r="H460" s="1"/>
      <c r="I460" s="13"/>
    </row>
    <row r="461" spans="2:9" ht="12.75">
      <c r="B461" s="12"/>
      <c r="H461" s="1"/>
      <c r="I461" s="13"/>
    </row>
    <row r="462" spans="2:9" ht="12.75">
      <c r="B462" s="12"/>
      <c r="H462" s="1"/>
      <c r="I462" s="13"/>
    </row>
    <row r="463" spans="2:9" ht="12.75">
      <c r="B463" s="12"/>
      <c r="H463" s="1"/>
      <c r="I463" s="13"/>
    </row>
    <row r="464" spans="2:9" ht="12.75">
      <c r="B464" s="12"/>
      <c r="H464" s="1"/>
      <c r="I464" s="13"/>
    </row>
    <row r="465" spans="2:9" ht="12.75">
      <c r="B465" s="12"/>
      <c r="H465" s="1"/>
      <c r="I465" s="13"/>
    </row>
    <row r="466" spans="2:9" ht="12.75">
      <c r="B466" s="12"/>
      <c r="H466" s="1"/>
      <c r="I466" s="13"/>
    </row>
    <row r="467" spans="2:9" ht="12.75">
      <c r="B467" s="12"/>
      <c r="H467" s="1"/>
      <c r="I467" s="13"/>
    </row>
    <row r="468" spans="2:9" ht="12.75">
      <c r="B468" s="12"/>
      <c r="H468" s="1"/>
      <c r="I468" s="13"/>
    </row>
    <row r="469" spans="2:9" ht="12.75">
      <c r="B469" s="12"/>
      <c r="H469" s="1"/>
      <c r="I469" s="13"/>
    </row>
    <row r="470" spans="2:9" ht="12.75">
      <c r="B470" s="12"/>
      <c r="H470" s="1"/>
      <c r="I470" s="13"/>
    </row>
    <row r="471" spans="2:9" ht="12.75">
      <c r="B471" s="12"/>
      <c r="H471" s="1"/>
      <c r="I471" s="13"/>
    </row>
    <row r="472" spans="2:9" ht="12.75">
      <c r="B472" s="12"/>
      <c r="H472" s="1"/>
      <c r="I472" s="13"/>
    </row>
    <row r="473" spans="2:9" ht="12.75">
      <c r="B473" s="12"/>
      <c r="H473" s="1"/>
      <c r="I473" s="13"/>
    </row>
    <row r="474" spans="2:9" ht="12.75">
      <c r="B474" s="12"/>
      <c r="H474" s="1"/>
      <c r="I474" s="13"/>
    </row>
    <row r="475" spans="2:9" ht="12.75">
      <c r="B475" s="12"/>
      <c r="H475" s="1"/>
      <c r="I475" s="13"/>
    </row>
    <row r="476" spans="2:9" ht="12.75">
      <c r="B476" s="12"/>
      <c r="H476" s="1"/>
      <c r="I476" s="13"/>
    </row>
    <row r="477" spans="2:9" ht="12.75">
      <c r="B477" s="12"/>
      <c r="H477" s="1"/>
      <c r="I477" s="13"/>
    </row>
    <row r="478" spans="2:9" ht="12.75">
      <c r="B478" s="12"/>
      <c r="H478" s="1"/>
      <c r="I478" s="13"/>
    </row>
    <row r="479" spans="2:9" ht="12.75">
      <c r="B479" s="12"/>
      <c r="H479" s="1"/>
      <c r="I479" s="13"/>
    </row>
    <row r="480" spans="2:9" ht="12.75">
      <c r="B480" s="12"/>
      <c r="H480" s="1"/>
      <c r="I480" s="13"/>
    </row>
    <row r="481" spans="2:9" ht="12.75">
      <c r="B481" s="12"/>
      <c r="H481" s="1"/>
      <c r="I481" s="13"/>
    </row>
    <row r="482" spans="2:9" ht="12.75">
      <c r="B482" s="12"/>
      <c r="H482" s="1"/>
      <c r="I482" s="13"/>
    </row>
    <row r="483" spans="2:9" ht="12.75">
      <c r="B483" s="12"/>
      <c r="H483" s="1"/>
      <c r="I483" s="13"/>
    </row>
    <row r="484" spans="2:9" ht="12.75">
      <c r="B484" s="12"/>
      <c r="H484" s="1"/>
      <c r="I484" s="13"/>
    </row>
    <row r="485" spans="2:9" ht="12.75">
      <c r="B485" s="12"/>
      <c r="H485" s="1"/>
      <c r="I485" s="13"/>
    </row>
    <row r="486" spans="2:9" ht="12.75">
      <c r="B486" s="12"/>
      <c r="H486" s="1"/>
      <c r="I486" s="13"/>
    </row>
    <row r="487" spans="2:9" ht="12.75">
      <c r="B487" s="12"/>
      <c r="H487" s="1"/>
      <c r="I487" s="13"/>
    </row>
    <row r="488" spans="2:9" ht="12.75">
      <c r="B488" s="12"/>
      <c r="H488" s="1"/>
      <c r="I488" s="13"/>
    </row>
    <row r="489" spans="2:9" ht="12.75">
      <c r="B489" s="12"/>
      <c r="H489" s="1"/>
      <c r="I489" s="13"/>
    </row>
    <row r="490" spans="2:9" ht="12.75">
      <c r="B490" s="12"/>
      <c r="H490" s="1"/>
      <c r="I490" s="13"/>
    </row>
    <row r="491" spans="2:9" ht="12.75">
      <c r="B491" s="12"/>
      <c r="H491" s="1"/>
      <c r="I491" s="13"/>
    </row>
    <row r="492" spans="2:9" ht="12.75">
      <c r="B492" s="12"/>
      <c r="H492" s="1"/>
      <c r="I492" s="13"/>
    </row>
    <row r="493" spans="2:9" ht="12.75">
      <c r="B493" s="12"/>
      <c r="H493" s="1"/>
      <c r="I493" s="13"/>
    </row>
    <row r="494" spans="2:9" ht="12.75">
      <c r="B494" s="12"/>
      <c r="H494" s="1"/>
      <c r="I494" s="13"/>
    </row>
    <row r="495" spans="2:9" ht="12.75">
      <c r="B495" s="12"/>
      <c r="H495" s="1"/>
      <c r="I495" s="13"/>
    </row>
    <row r="496" spans="2:9" ht="12.75">
      <c r="B496" s="12"/>
      <c r="H496" s="1"/>
      <c r="I496" s="13"/>
    </row>
    <row r="497" spans="2:9" ht="12.75">
      <c r="B497" s="12"/>
      <c r="H497" s="1"/>
      <c r="I497" s="13"/>
    </row>
    <row r="498" spans="2:9" ht="12.75">
      <c r="B498" s="12"/>
      <c r="H498" s="1"/>
      <c r="I498" s="13"/>
    </row>
    <row r="499" spans="2:9" ht="12.75">
      <c r="B499" s="12"/>
      <c r="H499" s="1"/>
      <c r="I499" s="13"/>
    </row>
    <row r="500" spans="2:9" ht="12.75">
      <c r="B500" s="12"/>
      <c r="H500" s="1"/>
      <c r="I500" s="13"/>
    </row>
    <row r="501" spans="2:9" ht="12.75">
      <c r="B501" s="12"/>
      <c r="H501" s="1"/>
      <c r="I501" s="13"/>
    </row>
    <row r="502" spans="2:9" ht="12.75">
      <c r="B502" s="12"/>
      <c r="H502" s="1"/>
      <c r="I502" s="13"/>
    </row>
    <row r="503" spans="2:9" ht="12.75">
      <c r="B503" s="12"/>
      <c r="H503" s="1"/>
      <c r="I503" s="13"/>
    </row>
    <row r="504" spans="2:9" ht="12.75">
      <c r="B504" s="12"/>
      <c r="H504" s="1"/>
      <c r="I504" s="13"/>
    </row>
    <row r="505" spans="2:9" ht="12.75">
      <c r="B505" s="12"/>
      <c r="H505" s="1"/>
      <c r="I505" s="13"/>
    </row>
    <row r="506" spans="2:9" ht="12.75">
      <c r="B506" s="12"/>
      <c r="H506" s="1"/>
      <c r="I506" s="13"/>
    </row>
    <row r="507" spans="2:9" ht="12.75">
      <c r="B507" s="12"/>
      <c r="H507" s="1"/>
      <c r="I507" s="13"/>
    </row>
    <row r="508" spans="2:9" ht="12.75">
      <c r="B508" s="12"/>
      <c r="H508" s="1"/>
      <c r="I508" s="13"/>
    </row>
    <row r="509" spans="2:9" ht="12.75">
      <c r="B509" s="12"/>
      <c r="H509" s="1"/>
      <c r="I509" s="13"/>
    </row>
    <row r="510" spans="2:9" ht="12.75">
      <c r="B510" s="12"/>
      <c r="H510" s="1"/>
      <c r="I510" s="13"/>
    </row>
    <row r="511" spans="2:9" ht="12.75">
      <c r="B511" s="12"/>
      <c r="H511" s="1"/>
      <c r="I511" s="13"/>
    </row>
    <row r="512" spans="2:9" ht="12.75">
      <c r="B512" s="12"/>
      <c r="H512" s="1"/>
      <c r="I512" s="13"/>
    </row>
    <row r="513" spans="2:9" ht="12.75">
      <c r="B513" s="12"/>
      <c r="H513" s="1"/>
      <c r="I513" s="13"/>
    </row>
    <row r="514" spans="2:9" ht="12.75">
      <c r="B514" s="12"/>
      <c r="H514" s="1"/>
      <c r="I514" s="13"/>
    </row>
    <row r="515" spans="2:9" ht="12.75">
      <c r="B515" s="12"/>
      <c r="H515" s="1"/>
      <c r="I515" s="13"/>
    </row>
    <row r="516" spans="2:9" ht="12.75">
      <c r="B516" s="12"/>
      <c r="H516" s="1"/>
      <c r="I516" s="13"/>
    </row>
    <row r="517" spans="2:9" ht="12.75">
      <c r="B517" s="12"/>
      <c r="H517" s="1"/>
      <c r="I517" s="13"/>
    </row>
    <row r="518" spans="2:9" ht="12.75">
      <c r="B518" s="12"/>
      <c r="H518" s="1"/>
      <c r="I518" s="13"/>
    </row>
    <row r="519" spans="2:9" ht="12.75">
      <c r="B519" s="12"/>
      <c r="H519" s="1"/>
      <c r="I519" s="13"/>
    </row>
    <row r="520" spans="2:9" ht="12.75">
      <c r="B520" s="12"/>
      <c r="H520" s="1"/>
      <c r="I520" s="13"/>
    </row>
    <row r="521" spans="2:9" ht="12.75">
      <c r="B521" s="12"/>
      <c r="H521" s="1"/>
      <c r="I521" s="13"/>
    </row>
    <row r="522" spans="2:9" ht="12.75">
      <c r="B522" s="12"/>
      <c r="H522" s="1"/>
      <c r="I522" s="13"/>
    </row>
    <row r="523" spans="2:9" ht="12.75">
      <c r="B523" s="12"/>
      <c r="H523" s="1"/>
      <c r="I523" s="13"/>
    </row>
    <row r="524" spans="2:9" ht="12.75">
      <c r="B524" s="12"/>
      <c r="H524" s="1"/>
      <c r="I524" s="13"/>
    </row>
    <row r="525" spans="2:9" ht="12.75">
      <c r="B525" s="12"/>
      <c r="H525" s="1"/>
      <c r="I525" s="13"/>
    </row>
    <row r="526" spans="2:9" ht="12.75">
      <c r="B526" s="12"/>
      <c r="H526" s="1"/>
      <c r="I526" s="13"/>
    </row>
    <row r="527" spans="2:9" ht="12.75">
      <c r="B527" s="12"/>
      <c r="H527" s="1"/>
      <c r="I527" s="13"/>
    </row>
    <row r="528" spans="2:9" ht="12.75">
      <c r="B528" s="12"/>
      <c r="H528" s="1"/>
      <c r="I528" s="13"/>
    </row>
    <row r="529" spans="2:9" ht="12.75">
      <c r="B529" s="12"/>
      <c r="H529" s="1"/>
      <c r="I529" s="13"/>
    </row>
    <row r="530" spans="2:9" ht="12.75">
      <c r="B530" s="12"/>
      <c r="H530" s="1"/>
      <c r="I530" s="13"/>
    </row>
    <row r="531" spans="2:9" ht="12.75">
      <c r="B531" s="12"/>
      <c r="H531" s="1"/>
      <c r="I531" s="13"/>
    </row>
    <row r="532" spans="2:9" ht="12.75">
      <c r="B532" s="12"/>
      <c r="H532" s="1"/>
      <c r="I532" s="13"/>
    </row>
    <row r="533" spans="2:9" ht="12.75">
      <c r="B533" s="12"/>
      <c r="H533" s="1"/>
      <c r="I533" s="13"/>
    </row>
    <row r="534" spans="2:9" ht="12.75">
      <c r="B534" s="12"/>
      <c r="H534" s="1"/>
      <c r="I534" s="13"/>
    </row>
    <row r="535" spans="2:9" ht="12.75">
      <c r="B535" s="12"/>
      <c r="H535" s="1"/>
      <c r="I535" s="13"/>
    </row>
    <row r="536" spans="2:9" ht="12.75">
      <c r="B536" s="12"/>
      <c r="H536" s="1"/>
      <c r="I536" s="13"/>
    </row>
    <row r="537" spans="2:9" ht="12.75">
      <c r="B537" s="12"/>
      <c r="H537" s="1"/>
      <c r="I537" s="13"/>
    </row>
    <row r="538" spans="2:9" ht="12.75">
      <c r="B538" s="12"/>
      <c r="H538" s="1"/>
      <c r="I538" s="13"/>
    </row>
    <row r="539" spans="2:9" ht="12.75">
      <c r="B539" s="12"/>
      <c r="H539" s="1"/>
      <c r="I539" s="13"/>
    </row>
    <row r="540" spans="2:9" ht="12.75">
      <c r="B540" s="12"/>
      <c r="H540" s="1"/>
      <c r="I540" s="13"/>
    </row>
    <row r="541" spans="2:9" ht="12.75">
      <c r="B541" s="12"/>
      <c r="H541" s="1"/>
      <c r="I541" s="13"/>
    </row>
    <row r="542" spans="2:9" ht="12.75">
      <c r="B542" s="12"/>
      <c r="H542" s="1"/>
      <c r="I542" s="13"/>
    </row>
    <row r="543" spans="2:9" ht="12.75">
      <c r="B543" s="12"/>
      <c r="H543" s="1"/>
      <c r="I543" s="13"/>
    </row>
    <row r="544" spans="2:9" ht="12.75">
      <c r="B544" s="12"/>
      <c r="H544" s="1"/>
      <c r="I544" s="13"/>
    </row>
    <row r="545" spans="2:9" ht="12.75">
      <c r="B545" s="12"/>
      <c r="H545" s="1"/>
      <c r="I545" s="13"/>
    </row>
    <row r="546" spans="2:9" ht="12.75">
      <c r="B546" s="12"/>
      <c r="H546" s="1"/>
      <c r="I546" s="13"/>
    </row>
    <row r="547" spans="2:9" ht="12.75">
      <c r="B547" s="12"/>
      <c r="H547" s="1"/>
      <c r="I547" s="13"/>
    </row>
    <row r="548" spans="2:9" ht="12.75">
      <c r="B548" s="12"/>
      <c r="H548" s="1"/>
      <c r="I548" s="13"/>
    </row>
    <row r="549" spans="2:9" ht="12.75">
      <c r="B549" s="12"/>
      <c r="H549" s="1"/>
      <c r="I549" s="13"/>
    </row>
    <row r="550" spans="2:9" ht="12.75">
      <c r="B550" s="12"/>
      <c r="H550" s="1"/>
      <c r="I550" s="13"/>
    </row>
    <row r="551" spans="2:9" ht="12.75">
      <c r="B551" s="12"/>
      <c r="H551" s="1"/>
      <c r="I551" s="13"/>
    </row>
    <row r="552" spans="2:9" ht="12.75">
      <c r="B552" s="12"/>
      <c r="H552" s="1"/>
      <c r="I552" s="13"/>
    </row>
    <row r="553" spans="2:9" ht="12.75">
      <c r="B553" s="12"/>
      <c r="H553" s="1"/>
      <c r="I553" s="13"/>
    </row>
    <row r="554" spans="2:9" ht="12.75">
      <c r="B554" s="12"/>
      <c r="H554" s="1"/>
      <c r="I554" s="13"/>
    </row>
    <row r="555" spans="2:9" ht="12.75">
      <c r="B555" s="12"/>
      <c r="H555" s="1"/>
      <c r="I555" s="13"/>
    </row>
    <row r="556" spans="2:9" ht="12.75">
      <c r="B556" s="12"/>
      <c r="H556" s="1"/>
      <c r="I556" s="13"/>
    </row>
    <row r="557" spans="2:9" ht="12.75">
      <c r="B557" s="12"/>
      <c r="H557" s="1"/>
      <c r="I557" s="13"/>
    </row>
    <row r="558" spans="2:9" ht="12.75">
      <c r="B558" s="12"/>
      <c r="H558" s="1"/>
      <c r="I558" s="13"/>
    </row>
    <row r="559" spans="2:9" ht="12.75">
      <c r="B559" s="12"/>
      <c r="H559" s="1"/>
      <c r="I559" s="13"/>
    </row>
    <row r="560" spans="2:9" ht="12.75">
      <c r="B560" s="12"/>
      <c r="H560" s="1"/>
      <c r="I560" s="13"/>
    </row>
    <row r="561" spans="2:9" ht="12.75">
      <c r="B561" s="12"/>
      <c r="H561" s="1"/>
      <c r="I561" s="13"/>
    </row>
    <row r="562" spans="2:9" ht="12.75">
      <c r="B562" s="12"/>
      <c r="H562" s="1"/>
      <c r="I562" s="13"/>
    </row>
    <row r="563" spans="2:9" ht="12.75">
      <c r="B563" s="12"/>
      <c r="H563" s="1"/>
      <c r="I563" s="13"/>
    </row>
    <row r="564" spans="2:9" ht="12.75">
      <c r="B564" s="12"/>
      <c r="H564" s="1"/>
      <c r="I564" s="13"/>
    </row>
    <row r="565" spans="2:9" ht="12.75">
      <c r="B565" s="12"/>
      <c r="H565" s="1"/>
      <c r="I565" s="13"/>
    </row>
    <row r="566" spans="2:9" ht="12.75">
      <c r="B566" s="12"/>
      <c r="H566" s="1"/>
      <c r="I566" s="13"/>
    </row>
    <row r="567" spans="2:9" ht="12.75">
      <c r="B567" s="12"/>
      <c r="H567" s="1"/>
      <c r="I567" s="13"/>
    </row>
    <row r="568" spans="2:9" ht="12.75">
      <c r="B568" s="12"/>
      <c r="H568" s="1"/>
      <c r="I568" s="13"/>
    </row>
    <row r="569" spans="2:9" ht="12.75">
      <c r="B569" s="12"/>
      <c r="H569" s="1"/>
      <c r="I569" s="13"/>
    </row>
    <row r="570" spans="2:9" ht="12.75">
      <c r="B570" s="12"/>
      <c r="H570" s="1"/>
      <c r="I570" s="13"/>
    </row>
    <row r="571" spans="2:9" ht="12.75">
      <c r="B571" s="12"/>
      <c r="H571" s="1"/>
      <c r="I571" s="13"/>
    </row>
    <row r="572" spans="2:9" ht="12.75">
      <c r="B572" s="12"/>
      <c r="H572" s="1"/>
      <c r="I572" s="13"/>
    </row>
    <row r="573" spans="2:9" ht="12.75">
      <c r="B573" s="12"/>
      <c r="H573" s="1"/>
      <c r="I573" s="13"/>
    </row>
    <row r="574" spans="2:9" ht="12.75">
      <c r="B574" s="12"/>
      <c r="H574" s="1"/>
      <c r="I574" s="13"/>
    </row>
    <row r="575" spans="2:9" ht="12.75">
      <c r="B575" s="12"/>
      <c r="H575" s="1"/>
      <c r="I575" s="13"/>
    </row>
    <row r="576" spans="2:9" ht="12.75">
      <c r="B576" s="12"/>
      <c r="H576" s="1"/>
      <c r="I576" s="13"/>
    </row>
    <row r="577" spans="2:9" ht="12.75">
      <c r="B577" s="12"/>
      <c r="H577" s="1"/>
      <c r="I577" s="13"/>
    </row>
    <row r="578" spans="2:9" ht="12.75">
      <c r="B578" s="12"/>
      <c r="H578" s="1"/>
      <c r="I578" s="13"/>
    </row>
    <row r="579" spans="2:9" ht="12.75">
      <c r="B579" s="12"/>
      <c r="H579" s="1"/>
      <c r="I579" s="13"/>
    </row>
    <row r="580" spans="2:9" ht="12.75">
      <c r="B580" s="12"/>
      <c r="H580" s="1"/>
      <c r="I580" s="13"/>
    </row>
    <row r="581" spans="2:9" ht="12.75">
      <c r="B581" s="12"/>
      <c r="H581" s="1"/>
      <c r="I581" s="13"/>
    </row>
    <row r="582" spans="2:9" ht="12.75">
      <c r="B582" s="12"/>
      <c r="H582" s="1"/>
      <c r="I582" s="13"/>
    </row>
    <row r="583" spans="2:9" ht="12.75">
      <c r="B583" s="12"/>
      <c r="H583" s="1"/>
      <c r="I583" s="13"/>
    </row>
    <row r="584" spans="2:9" ht="12.75">
      <c r="B584" s="12"/>
      <c r="H584" s="1"/>
      <c r="I584" s="13"/>
    </row>
    <row r="585" spans="2:9" ht="12.75">
      <c r="B585" s="12"/>
      <c r="H585" s="1"/>
      <c r="I585" s="13"/>
    </row>
    <row r="586" spans="2:9" ht="12.75">
      <c r="B586" s="12"/>
      <c r="H586" s="1"/>
      <c r="I586" s="13"/>
    </row>
    <row r="587" spans="2:9" ht="12.75">
      <c r="B587" s="12"/>
      <c r="H587" s="1"/>
      <c r="I587" s="13"/>
    </row>
    <row r="588" spans="2:9" ht="12.75">
      <c r="B588" s="12"/>
      <c r="H588" s="1"/>
      <c r="I588" s="13"/>
    </row>
    <row r="589" spans="2:9" ht="12.75">
      <c r="B589" s="12"/>
      <c r="H589" s="1"/>
      <c r="I589" s="13"/>
    </row>
    <row r="590" spans="2:9" ht="12.75">
      <c r="B590" s="12"/>
      <c r="H590" s="1"/>
      <c r="I590" s="13"/>
    </row>
    <row r="591" spans="2:9" ht="12.75">
      <c r="B591" s="12"/>
      <c r="H591" s="1"/>
      <c r="I591" s="13"/>
    </row>
    <row r="592" spans="2:9" ht="12.75">
      <c r="B592" s="12"/>
      <c r="H592" s="1"/>
      <c r="I592" s="13"/>
    </row>
    <row r="593" spans="2:9" ht="12.75">
      <c r="B593" s="12"/>
      <c r="H593" s="1"/>
      <c r="I593" s="13"/>
    </row>
    <row r="594" spans="2:9" ht="12.75">
      <c r="B594" s="12"/>
      <c r="H594" s="1"/>
      <c r="I594" s="13"/>
    </row>
    <row r="595" spans="2:9" ht="12.75">
      <c r="B595" s="12"/>
      <c r="H595" s="1"/>
      <c r="I595" s="13"/>
    </row>
    <row r="596" spans="2:9" ht="12.75">
      <c r="B596" s="12"/>
      <c r="H596" s="1"/>
      <c r="I596" s="13"/>
    </row>
    <row r="597" spans="2:9" ht="12.75">
      <c r="B597" s="12"/>
      <c r="H597" s="1"/>
      <c r="I597" s="13"/>
    </row>
    <row r="598" spans="2:9" ht="12.75">
      <c r="B598" s="12"/>
      <c r="H598" s="1"/>
      <c r="I598" s="13"/>
    </row>
    <row r="599" spans="2:9" ht="12.75">
      <c r="B599" s="12"/>
      <c r="H599" s="1"/>
      <c r="I599" s="13"/>
    </row>
    <row r="600" spans="2:9" ht="12.75">
      <c r="B600" s="12"/>
      <c r="H600" s="1"/>
      <c r="I600" s="13"/>
    </row>
    <row r="601" spans="2:9" ht="12.75">
      <c r="B601" s="12"/>
      <c r="H601" s="1"/>
      <c r="I601" s="13"/>
    </row>
    <row r="602" spans="2:9" ht="12.75">
      <c r="B602" s="12"/>
      <c r="H602" s="1"/>
      <c r="I602" s="13"/>
    </row>
    <row r="603" spans="2:9" ht="12.75">
      <c r="B603" s="12"/>
      <c r="H603" s="1"/>
      <c r="I603" s="13"/>
    </row>
    <row r="604" spans="2:9" ht="12.75">
      <c r="B604" s="12"/>
      <c r="H604" s="1"/>
      <c r="I604" s="13"/>
    </row>
    <row r="605" spans="2:9" ht="12.75">
      <c r="B605" s="12"/>
      <c r="H605" s="1"/>
      <c r="I605" s="13"/>
    </row>
    <row r="606" spans="2:9" ht="12.75">
      <c r="B606" s="12"/>
      <c r="H606" s="1"/>
      <c r="I606" s="13"/>
    </row>
    <row r="607" spans="2:9" ht="12.75">
      <c r="B607" s="12"/>
      <c r="H607" s="1"/>
      <c r="I607" s="13"/>
    </row>
    <row r="608" spans="2:9" ht="12.75">
      <c r="B608" s="12"/>
      <c r="H608" s="1"/>
      <c r="I608" s="13"/>
    </row>
    <row r="609" spans="2:9" ht="12.75">
      <c r="B609" s="12"/>
      <c r="H609" s="1"/>
      <c r="I609" s="13"/>
    </row>
    <row r="610" spans="2:9" ht="12.75">
      <c r="B610" s="12"/>
      <c r="H610" s="1"/>
      <c r="I610" s="13"/>
    </row>
    <row r="611" spans="2:9" ht="12.75">
      <c r="B611" s="12"/>
      <c r="H611" s="1"/>
      <c r="I611" s="13"/>
    </row>
    <row r="612" spans="2:9" ht="12.75">
      <c r="B612" s="12"/>
      <c r="H612" s="1"/>
      <c r="I612" s="13"/>
    </row>
    <row r="613" spans="2:9" ht="12.75">
      <c r="B613" s="12"/>
      <c r="H613" s="1"/>
      <c r="I613" s="13"/>
    </row>
    <row r="614" spans="2:9" ht="12.75">
      <c r="B614" s="12"/>
      <c r="H614" s="1"/>
      <c r="I614" s="13"/>
    </row>
    <row r="615" spans="2:9" ht="12.75">
      <c r="B615" s="12"/>
      <c r="H615" s="1"/>
      <c r="I615" s="13"/>
    </row>
    <row r="616" spans="2:9" ht="12.75">
      <c r="B616" s="12"/>
      <c r="H616" s="1"/>
      <c r="I616" s="13"/>
    </row>
    <row r="617" spans="2:9" ht="12.75">
      <c r="B617" s="12"/>
      <c r="H617" s="1"/>
      <c r="I617" s="13"/>
    </row>
    <row r="618" spans="2:9" ht="12.75">
      <c r="B618" s="12"/>
      <c r="H618" s="1"/>
      <c r="I618" s="13"/>
    </row>
    <row r="619" spans="2:9" ht="12.75">
      <c r="B619" s="12"/>
      <c r="H619" s="1"/>
      <c r="I619" s="13"/>
    </row>
    <row r="620" spans="2:9" ht="12.75">
      <c r="B620" s="12"/>
      <c r="H620" s="1"/>
      <c r="I620" s="13"/>
    </row>
    <row r="621" spans="2:9" ht="12.75">
      <c r="B621" s="12"/>
      <c r="H621" s="1"/>
      <c r="I621" s="13"/>
    </row>
    <row r="622" spans="2:9" ht="12.75">
      <c r="B622" s="12"/>
      <c r="H622" s="1"/>
      <c r="I622" s="13"/>
    </row>
    <row r="623" spans="2:9" ht="12.75">
      <c r="B623" s="12"/>
      <c r="H623" s="1"/>
      <c r="I623" s="13"/>
    </row>
    <row r="624" spans="2:9" ht="12.75">
      <c r="B624" s="12"/>
      <c r="H624" s="1"/>
      <c r="I624" s="13"/>
    </row>
    <row r="625" spans="2:9" ht="12.75">
      <c r="B625" s="12"/>
      <c r="H625" s="1"/>
      <c r="I625" s="13"/>
    </row>
    <row r="626" spans="2:9" ht="12.75">
      <c r="B626" s="12"/>
      <c r="H626" s="1"/>
      <c r="I626" s="13"/>
    </row>
    <row r="627" spans="2:9" ht="12.75">
      <c r="B627" s="12"/>
      <c r="H627" s="1"/>
      <c r="I627" s="13"/>
    </row>
    <row r="628" spans="2:9" ht="12.75">
      <c r="B628" s="12"/>
      <c r="H628" s="1"/>
      <c r="I628" s="13"/>
    </row>
    <row r="629" spans="2:9" ht="12.75">
      <c r="B629" s="12"/>
      <c r="H629" s="1"/>
      <c r="I629" s="13"/>
    </row>
    <row r="630" spans="2:9" ht="12.75">
      <c r="B630" s="12"/>
      <c r="H630" s="1"/>
      <c r="I630" s="13"/>
    </row>
    <row r="631" spans="2:9" ht="12.75">
      <c r="B631" s="12"/>
      <c r="H631" s="1"/>
      <c r="I631" s="13"/>
    </row>
    <row r="632" spans="2:9" ht="12.75">
      <c r="B632" s="12"/>
      <c r="H632" s="1"/>
      <c r="I632" s="13"/>
    </row>
    <row r="633" spans="2:9" ht="12.75">
      <c r="B633" s="12"/>
      <c r="H633" s="1"/>
      <c r="I633" s="13"/>
    </row>
    <row r="634" spans="2:9" ht="12.75">
      <c r="B634" s="12"/>
      <c r="H634" s="1"/>
      <c r="I634" s="13"/>
    </row>
    <row r="635" spans="2:9" ht="12.75">
      <c r="B635" s="12"/>
      <c r="H635" s="1"/>
      <c r="I635" s="13"/>
    </row>
    <row r="636" spans="2:9" ht="12.75">
      <c r="B636" s="12"/>
      <c r="H636" s="1"/>
      <c r="I636" s="13"/>
    </row>
    <row r="637" spans="2:9" ht="12.75">
      <c r="B637" s="12"/>
      <c r="H637" s="1"/>
      <c r="I637" s="13"/>
    </row>
    <row r="638" spans="2:9" ht="12.75">
      <c r="B638" s="12"/>
      <c r="H638" s="1"/>
      <c r="I638" s="13"/>
    </row>
    <row r="639" spans="2:9" ht="12.75">
      <c r="B639" s="12"/>
      <c r="H639" s="1"/>
      <c r="I639" s="13"/>
    </row>
    <row r="640" spans="2:9" ht="12.75">
      <c r="B640" s="12"/>
      <c r="H640" s="1"/>
      <c r="I640" s="13"/>
    </row>
    <row r="641" spans="2:9" ht="12.75">
      <c r="B641" s="12"/>
      <c r="H641" s="1"/>
      <c r="I641" s="13"/>
    </row>
    <row r="642" spans="2:9" ht="12.75">
      <c r="B642" s="12"/>
      <c r="H642" s="1"/>
      <c r="I642" s="13"/>
    </row>
    <row r="643" spans="2:9" ht="12.75">
      <c r="B643" s="12"/>
      <c r="H643" s="1"/>
      <c r="I643" s="13"/>
    </row>
    <row r="644" spans="2:9" ht="12.75">
      <c r="B644" s="12"/>
      <c r="H644" s="1"/>
      <c r="I644" s="13"/>
    </row>
    <row r="645" spans="2:9" ht="12.75">
      <c r="B645" s="12"/>
      <c r="H645" s="1"/>
      <c r="I645" s="13"/>
    </row>
    <row r="646" spans="2:9" ht="12.75">
      <c r="B646" s="12"/>
      <c r="H646" s="1"/>
      <c r="I646" s="13"/>
    </row>
    <row r="647" spans="2:9" ht="12.75">
      <c r="B647" s="12"/>
      <c r="H647" s="1"/>
      <c r="I647" s="13"/>
    </row>
    <row r="648" spans="2:9" ht="12.75">
      <c r="B648" s="12"/>
      <c r="H648" s="1"/>
      <c r="I648" s="13"/>
    </row>
    <row r="649" spans="2:9" ht="12.75">
      <c r="B649" s="12"/>
      <c r="H649" s="1"/>
      <c r="I649" s="13"/>
    </row>
    <row r="650" spans="2:9" ht="12.75">
      <c r="B650" s="12"/>
      <c r="H650" s="1"/>
      <c r="I650" s="13"/>
    </row>
    <row r="651" spans="2:9" ht="12.75">
      <c r="B651" s="12"/>
      <c r="H651" s="1"/>
      <c r="I651" s="13"/>
    </row>
    <row r="652" spans="2:9" ht="12.75">
      <c r="B652" s="12"/>
      <c r="H652" s="1"/>
      <c r="I652" s="13"/>
    </row>
    <row r="653" spans="2:9" ht="12.75">
      <c r="B653" s="12"/>
      <c r="H653" s="1"/>
      <c r="I653" s="13"/>
    </row>
    <row r="654" spans="2:9" ht="12.75">
      <c r="B654" s="12"/>
      <c r="H654" s="1"/>
      <c r="I654" s="13"/>
    </row>
    <row r="655" spans="2:9" ht="12.75">
      <c r="B655" s="12"/>
      <c r="H655" s="1"/>
      <c r="I655" s="13"/>
    </row>
    <row r="656" spans="2:9" ht="12.75">
      <c r="B656" s="12"/>
      <c r="H656" s="1"/>
      <c r="I656" s="13"/>
    </row>
    <row r="657" spans="2:9" ht="12.75">
      <c r="B657" s="12"/>
      <c r="H657" s="1"/>
      <c r="I657" s="13"/>
    </row>
    <row r="658" spans="2:9" ht="12.75">
      <c r="B658" s="12"/>
      <c r="H658" s="1"/>
      <c r="I658" s="13"/>
    </row>
    <row r="659" spans="2:9" ht="12.75">
      <c r="B659" s="12"/>
      <c r="H659" s="1"/>
      <c r="I659" s="13"/>
    </row>
    <row r="660" spans="2:9" ht="12.75">
      <c r="B660" s="12"/>
      <c r="H660" s="1"/>
      <c r="I660" s="13"/>
    </row>
    <row r="661" spans="2:9" ht="12.75">
      <c r="B661" s="12"/>
      <c r="H661" s="1"/>
      <c r="I661" s="13"/>
    </row>
    <row r="662" spans="2:9" ht="12.75">
      <c r="B662" s="12"/>
      <c r="H662" s="1"/>
      <c r="I662" s="13"/>
    </row>
    <row r="663" spans="2:9" ht="12.75">
      <c r="B663" s="12"/>
      <c r="H663" s="1"/>
      <c r="I663" s="13"/>
    </row>
    <row r="664" spans="2:9" ht="12.75">
      <c r="B664" s="12"/>
      <c r="H664" s="1"/>
      <c r="I664" s="13"/>
    </row>
    <row r="665" spans="2:9" ht="12.75">
      <c r="B665" s="12"/>
      <c r="H665" s="1"/>
      <c r="I665" s="13"/>
    </row>
    <row r="666" spans="2:9" ht="12.75">
      <c r="B666" s="12"/>
      <c r="H666" s="1"/>
      <c r="I666" s="13"/>
    </row>
    <row r="667" spans="2:9" ht="12.75">
      <c r="B667" s="12"/>
      <c r="H667" s="1"/>
      <c r="I667" s="13"/>
    </row>
    <row r="668" spans="2:9" ht="12.75">
      <c r="B668" s="12"/>
      <c r="H668" s="1"/>
      <c r="I668" s="13"/>
    </row>
    <row r="669" spans="2:9" ht="12.75">
      <c r="B669" s="12"/>
      <c r="H669" s="1"/>
      <c r="I669" s="13"/>
    </row>
    <row r="670" spans="2:9" ht="12.75">
      <c r="B670" s="12"/>
      <c r="H670" s="1"/>
      <c r="I670" s="13"/>
    </row>
    <row r="671" spans="2:9" ht="12.75">
      <c r="B671" s="12"/>
      <c r="H671" s="1"/>
      <c r="I671" s="13"/>
    </row>
    <row r="672" spans="2:9" ht="12.75">
      <c r="B672" s="12"/>
      <c r="H672" s="1"/>
      <c r="I672" s="13"/>
    </row>
    <row r="673" spans="2:9" ht="12.75">
      <c r="B673" s="12"/>
      <c r="H673" s="1"/>
      <c r="I673" s="13"/>
    </row>
    <row r="674" spans="2:9" ht="12.75">
      <c r="B674" s="12"/>
      <c r="H674" s="1"/>
      <c r="I674" s="13"/>
    </row>
    <row r="675" spans="2:9" ht="12.75">
      <c r="B675" s="12"/>
      <c r="H675" s="1"/>
      <c r="I675" s="13"/>
    </row>
    <row r="676" spans="2:9" ht="12.75">
      <c r="B676" s="12"/>
      <c r="H676" s="1"/>
      <c r="I676" s="13"/>
    </row>
    <row r="677" spans="2:9" ht="12.75">
      <c r="B677" s="12"/>
      <c r="H677" s="1"/>
      <c r="I677" s="13"/>
    </row>
    <row r="678" spans="2:9" ht="12.75">
      <c r="B678" s="12"/>
      <c r="H678" s="1"/>
      <c r="I678" s="13"/>
    </row>
    <row r="679" spans="2:9" ht="12.75">
      <c r="B679" s="12"/>
      <c r="H679" s="1"/>
      <c r="I679" s="13"/>
    </row>
    <row r="680" spans="2:9" ht="12.75">
      <c r="B680" s="12"/>
      <c r="H680" s="1"/>
      <c r="I680" s="13"/>
    </row>
    <row r="681" spans="2:9" ht="12.75">
      <c r="B681" s="12"/>
      <c r="H681" s="1"/>
      <c r="I681" s="13"/>
    </row>
    <row r="682" spans="2:9" ht="12.75">
      <c r="B682" s="12"/>
      <c r="H682" s="1"/>
      <c r="I682" s="13"/>
    </row>
    <row r="683" spans="2:9" ht="12.75">
      <c r="B683" s="12"/>
      <c r="H683" s="1"/>
      <c r="I683" s="13"/>
    </row>
    <row r="684" spans="2:9" ht="12.75">
      <c r="B684" s="12"/>
      <c r="H684" s="1"/>
      <c r="I684" s="13"/>
    </row>
    <row r="685" spans="2:9" ht="12.75">
      <c r="B685" s="12"/>
      <c r="H685" s="1"/>
      <c r="I685" s="13"/>
    </row>
    <row r="686" spans="2:9" ht="12.75">
      <c r="B686" s="12"/>
      <c r="H686" s="1"/>
      <c r="I686" s="13"/>
    </row>
    <row r="687" spans="2:9" ht="12.75">
      <c r="B687" s="12"/>
      <c r="H687" s="1"/>
      <c r="I687" s="13"/>
    </row>
    <row r="688" spans="2:9" ht="12.75">
      <c r="B688" s="12"/>
      <c r="H688" s="1"/>
      <c r="I688" s="13"/>
    </row>
    <row r="689" spans="2:9" ht="12.75">
      <c r="B689" s="12"/>
      <c r="H689" s="1"/>
      <c r="I689" s="13"/>
    </row>
    <row r="690" spans="2:9" ht="12.75">
      <c r="B690" s="12"/>
      <c r="H690" s="1"/>
      <c r="I690" s="13"/>
    </row>
    <row r="691" spans="2:9" ht="12.75">
      <c r="B691" s="12"/>
      <c r="H691" s="1"/>
      <c r="I691" s="13"/>
    </row>
    <row r="692" spans="2:9" ht="12.75">
      <c r="B692" s="12"/>
      <c r="H692" s="1"/>
      <c r="I692" s="13"/>
    </row>
    <row r="693" spans="2:9" ht="12.75">
      <c r="B693" s="12"/>
      <c r="H693" s="1"/>
      <c r="I693" s="13"/>
    </row>
    <row r="694" spans="2:9" ht="12.75">
      <c r="B694" s="12"/>
      <c r="H694" s="1"/>
      <c r="I694" s="13"/>
    </row>
    <row r="695" spans="2:9" ht="12.75">
      <c r="B695" s="12"/>
      <c r="H695" s="1"/>
      <c r="I695" s="13"/>
    </row>
    <row r="696" spans="2:9" ht="12.75">
      <c r="B696" s="12"/>
      <c r="H696" s="1"/>
      <c r="I696" s="13"/>
    </row>
    <row r="697" spans="2:9" ht="12.75">
      <c r="B697" s="12"/>
      <c r="H697" s="1"/>
      <c r="I697" s="13"/>
    </row>
    <row r="698" spans="2:9" ht="12.75">
      <c r="B698" s="12"/>
      <c r="H698" s="1"/>
      <c r="I698" s="13"/>
    </row>
    <row r="699" spans="2:9" ht="12.75">
      <c r="B699" s="12"/>
      <c r="H699" s="1"/>
      <c r="I699" s="13"/>
    </row>
    <row r="700" spans="2:9" ht="12.75">
      <c r="B700" s="12"/>
      <c r="H700" s="1"/>
      <c r="I700" s="13"/>
    </row>
    <row r="701" spans="2:9" ht="12.75">
      <c r="B701" s="12"/>
      <c r="H701" s="1"/>
      <c r="I701" s="13"/>
    </row>
    <row r="702" spans="2:9" ht="12.75">
      <c r="B702" s="12"/>
      <c r="H702" s="1"/>
      <c r="I702" s="13"/>
    </row>
    <row r="703" spans="2:9" ht="12.75">
      <c r="B703" s="12"/>
      <c r="H703" s="1"/>
      <c r="I703" s="13"/>
    </row>
    <row r="704" spans="2:9" ht="12.75">
      <c r="B704" s="12"/>
      <c r="H704" s="1"/>
      <c r="I704" s="13"/>
    </row>
    <row r="705" spans="2:9" ht="12.75">
      <c r="B705" s="12"/>
      <c r="H705" s="1"/>
      <c r="I705" s="13"/>
    </row>
    <row r="706" spans="2:9" ht="12.75">
      <c r="B706" s="12"/>
      <c r="H706" s="1"/>
      <c r="I706" s="13"/>
    </row>
    <row r="707" spans="2:9" ht="12.75">
      <c r="B707" s="12"/>
      <c r="H707" s="1"/>
      <c r="I707" s="13"/>
    </row>
    <row r="708" spans="2:9" ht="12.75">
      <c r="B708" s="12"/>
      <c r="H708" s="1"/>
      <c r="I708" s="13"/>
    </row>
    <row r="709" spans="2:9" ht="12.75">
      <c r="B709" s="12"/>
      <c r="H709" s="1"/>
      <c r="I709" s="13"/>
    </row>
    <row r="710" spans="2:9" ht="12.75">
      <c r="B710" s="12"/>
      <c r="H710" s="1"/>
      <c r="I710" s="13"/>
    </row>
    <row r="711" spans="2:9" ht="12.75">
      <c r="B711" s="12"/>
      <c r="H711" s="1"/>
      <c r="I711" s="13"/>
    </row>
    <row r="712" spans="2:9" ht="12.75">
      <c r="B712" s="12"/>
      <c r="H712" s="1"/>
      <c r="I712" s="13"/>
    </row>
    <row r="713" spans="2:9" ht="12.75">
      <c r="B713" s="12"/>
      <c r="H713" s="1"/>
      <c r="I713" s="13"/>
    </row>
    <row r="714" spans="2:9" ht="12.75">
      <c r="B714" s="12"/>
      <c r="H714" s="1"/>
      <c r="I714" s="13"/>
    </row>
    <row r="715" spans="2:9" ht="12.75">
      <c r="B715" s="12"/>
      <c r="H715" s="1"/>
      <c r="I715" s="13"/>
    </row>
    <row r="716" spans="2:9" ht="12.75">
      <c r="B716" s="12"/>
      <c r="H716" s="1"/>
      <c r="I716" s="13"/>
    </row>
    <row r="717" spans="2:9" ht="12.75">
      <c r="B717" s="12"/>
      <c r="H717" s="1"/>
      <c r="I717" s="13"/>
    </row>
    <row r="718" spans="2:9" ht="12.75">
      <c r="B718" s="12"/>
      <c r="H718" s="1"/>
      <c r="I718" s="13"/>
    </row>
    <row r="719" spans="2:9" ht="12.75">
      <c r="B719" s="12"/>
      <c r="H719" s="1"/>
      <c r="I719" s="13"/>
    </row>
    <row r="720" spans="2:9" ht="12.75">
      <c r="B720" s="12"/>
      <c r="H720" s="1"/>
      <c r="I720" s="13"/>
    </row>
    <row r="721" spans="2:9" ht="12.75">
      <c r="B721" s="12"/>
      <c r="H721" s="1"/>
      <c r="I721" s="13"/>
    </row>
    <row r="722" spans="2:9" ht="12.75">
      <c r="B722" s="12"/>
      <c r="H722" s="1"/>
      <c r="I722" s="13"/>
    </row>
    <row r="723" spans="2:9" ht="12.75">
      <c r="B723" s="12"/>
      <c r="H723" s="1"/>
      <c r="I723" s="13"/>
    </row>
    <row r="724" spans="2:9" ht="12.75">
      <c r="B724" s="12"/>
      <c r="H724" s="1"/>
      <c r="I724" s="13"/>
    </row>
    <row r="725" spans="2:9" ht="12.75">
      <c r="B725" s="12"/>
      <c r="H725" s="1"/>
      <c r="I725" s="13"/>
    </row>
    <row r="726" spans="2:9" ht="12.75">
      <c r="B726" s="12"/>
      <c r="H726" s="1"/>
      <c r="I726" s="13"/>
    </row>
    <row r="727" spans="2:9" ht="12.75">
      <c r="B727" s="12"/>
      <c r="H727" s="1"/>
      <c r="I727" s="13"/>
    </row>
    <row r="728" spans="2:9" ht="12.75">
      <c r="B728" s="12"/>
      <c r="H728" s="1"/>
      <c r="I728" s="13"/>
    </row>
    <row r="729" spans="2:9" ht="12.75">
      <c r="B729" s="12"/>
      <c r="H729" s="1"/>
      <c r="I729" s="13"/>
    </row>
    <row r="730" spans="2:9" ht="12.75">
      <c r="B730" s="12"/>
      <c r="H730" s="1"/>
      <c r="I730" s="13"/>
    </row>
    <row r="731" spans="2:9" ht="12.75">
      <c r="B731" s="12"/>
      <c r="H731" s="1"/>
      <c r="I731" s="13"/>
    </row>
    <row r="732" spans="2:9" ht="12.75">
      <c r="B732" s="12"/>
      <c r="H732" s="1"/>
      <c r="I732" s="13"/>
    </row>
    <row r="733" spans="2:9" ht="12.75">
      <c r="B733" s="12"/>
      <c r="H733" s="1"/>
      <c r="I733" s="13"/>
    </row>
    <row r="734" spans="2:9" ht="12.75">
      <c r="B734" s="12"/>
      <c r="H734" s="1"/>
      <c r="I734" s="13"/>
    </row>
    <row r="735" spans="2:9" ht="12.75">
      <c r="B735" s="12"/>
      <c r="H735" s="1"/>
      <c r="I735" s="13"/>
    </row>
    <row r="736" spans="2:9" ht="12.75">
      <c r="B736" s="12"/>
      <c r="H736" s="1"/>
      <c r="I736" s="13"/>
    </row>
    <row r="737" spans="2:9" ht="12.75">
      <c r="B737" s="12"/>
      <c r="H737" s="1"/>
      <c r="I737" s="13"/>
    </row>
    <row r="738" spans="2:9" ht="12.75">
      <c r="B738" s="12"/>
      <c r="H738" s="1"/>
      <c r="I738" s="13"/>
    </row>
    <row r="739" spans="2:9" ht="12.75">
      <c r="B739" s="12"/>
      <c r="H739" s="1"/>
      <c r="I739" s="13"/>
    </row>
    <row r="740" spans="2:9" ht="12.75">
      <c r="B740" s="12"/>
      <c r="H740" s="1"/>
      <c r="I740" s="13"/>
    </row>
    <row r="741" spans="2:9" ht="12.75">
      <c r="B741" s="12"/>
      <c r="H741" s="1"/>
      <c r="I741" s="13"/>
    </row>
    <row r="742" spans="2:9" ht="12.75">
      <c r="B742" s="12"/>
      <c r="H742" s="1"/>
      <c r="I742" s="13"/>
    </row>
    <row r="743" spans="2:9" ht="12.75">
      <c r="B743" s="12"/>
      <c r="H743" s="1"/>
      <c r="I743" s="13"/>
    </row>
    <row r="744" spans="2:9" ht="12.75">
      <c r="B744" s="12"/>
      <c r="H744" s="1"/>
      <c r="I744" s="13"/>
    </row>
    <row r="745" spans="2:9" ht="12.75">
      <c r="B745" s="12"/>
      <c r="H745" s="1"/>
      <c r="I745" s="13"/>
    </row>
    <row r="746" spans="2:9" ht="12.75">
      <c r="B746" s="12"/>
      <c r="H746" s="1"/>
      <c r="I746" s="13"/>
    </row>
    <row r="747" spans="2:9" ht="12.75">
      <c r="B747" s="12"/>
      <c r="H747" s="1"/>
      <c r="I747" s="13"/>
    </row>
    <row r="748" spans="2:9" ht="12.75">
      <c r="B748" s="12"/>
      <c r="H748" s="1"/>
      <c r="I748" s="13"/>
    </row>
    <row r="749" spans="2:9" ht="12.75">
      <c r="B749" s="12"/>
      <c r="H749" s="1"/>
      <c r="I749" s="13"/>
    </row>
    <row r="750" spans="2:9" ht="12.75">
      <c r="B750" s="12"/>
      <c r="H750" s="1"/>
      <c r="I750" s="13"/>
    </row>
    <row r="751" spans="2:9" ht="12.75">
      <c r="B751" s="12"/>
      <c r="H751" s="1"/>
      <c r="I751" s="13"/>
    </row>
    <row r="752" spans="2:9" ht="12.75">
      <c r="B752" s="12"/>
      <c r="H752" s="1"/>
      <c r="I752" s="13"/>
    </row>
    <row r="753" spans="2:9" ht="12.75">
      <c r="B753" s="12"/>
      <c r="H753" s="1"/>
      <c r="I753" s="13"/>
    </row>
    <row r="754" spans="2:9" ht="12.75">
      <c r="B754" s="12"/>
      <c r="H754" s="1"/>
      <c r="I754" s="13"/>
    </row>
    <row r="755" spans="2:9" ht="12.75">
      <c r="B755" s="12"/>
      <c r="H755" s="1"/>
      <c r="I755" s="13"/>
    </row>
    <row r="756" spans="2:9" ht="12.75">
      <c r="B756" s="12"/>
      <c r="H756" s="1"/>
      <c r="I756" s="13"/>
    </row>
    <row r="757" spans="2:9" ht="12.75">
      <c r="B757" s="12"/>
      <c r="H757" s="1"/>
      <c r="I757" s="13"/>
    </row>
    <row r="758" spans="2:9" ht="12.75">
      <c r="B758" s="12"/>
      <c r="H758" s="1"/>
      <c r="I758" s="13"/>
    </row>
    <row r="759" spans="2:9" ht="12.75">
      <c r="B759" s="12"/>
      <c r="H759" s="1"/>
      <c r="I759" s="13"/>
    </row>
    <row r="760" spans="2:9" ht="12.75">
      <c r="B760" s="12"/>
      <c r="H760" s="1"/>
      <c r="I760" s="13"/>
    </row>
    <row r="761" spans="2:9" ht="12.75">
      <c r="B761" s="12"/>
      <c r="H761" s="1"/>
      <c r="I761" s="13"/>
    </row>
    <row r="762" spans="2:9" ht="12.75">
      <c r="B762" s="12"/>
      <c r="H762" s="1"/>
      <c r="I762" s="13"/>
    </row>
    <row r="763" spans="2:9" ht="12.75">
      <c r="B763" s="12"/>
      <c r="H763" s="1"/>
      <c r="I763" s="13"/>
    </row>
    <row r="764" spans="2:9" ht="12.75">
      <c r="B764" s="12"/>
      <c r="H764" s="1"/>
      <c r="I764" s="13"/>
    </row>
    <row r="765" spans="2:9" ht="12.75">
      <c r="B765" s="12"/>
      <c r="H765" s="1"/>
      <c r="I765" s="13"/>
    </row>
    <row r="766" spans="2:9" ht="12.75">
      <c r="B766" s="12"/>
      <c r="H766" s="1"/>
      <c r="I766" s="13"/>
    </row>
    <row r="767" spans="2:9" ht="12.75">
      <c r="B767" s="12"/>
      <c r="H767" s="1"/>
      <c r="I767" s="13"/>
    </row>
    <row r="768" spans="2:9" ht="12.75">
      <c r="B768" s="12"/>
      <c r="H768" s="1"/>
      <c r="I768" s="13"/>
    </row>
    <row r="769" spans="2:9" ht="12.75">
      <c r="B769" s="12"/>
      <c r="H769" s="1"/>
      <c r="I769" s="13"/>
    </row>
    <row r="770" spans="2:9" ht="12.75">
      <c r="B770" s="12"/>
      <c r="H770" s="1"/>
      <c r="I770" s="13"/>
    </row>
    <row r="771" spans="2:9" ht="12.75">
      <c r="B771" s="12"/>
      <c r="H771" s="1"/>
      <c r="I771" s="13"/>
    </row>
    <row r="772" spans="2:9" ht="12.75">
      <c r="B772" s="12"/>
      <c r="H772" s="1"/>
      <c r="I772" s="13"/>
    </row>
    <row r="773" spans="2:9" ht="12.75">
      <c r="B773" s="12"/>
      <c r="H773" s="1"/>
      <c r="I773" s="13"/>
    </row>
    <row r="774" spans="2:9" ht="12.75">
      <c r="B774" s="12"/>
      <c r="H774" s="1"/>
      <c r="I774" s="13"/>
    </row>
    <row r="775" spans="2:9" ht="12.75">
      <c r="B775" s="12"/>
      <c r="H775" s="1"/>
      <c r="I775" s="13"/>
    </row>
    <row r="776" spans="2:9" ht="12.75">
      <c r="B776" s="12"/>
      <c r="H776" s="1"/>
      <c r="I776" s="13"/>
    </row>
    <row r="777" spans="2:9" ht="12.75">
      <c r="B777" s="12"/>
      <c r="H777" s="1"/>
      <c r="I777" s="13"/>
    </row>
    <row r="778" spans="2:9" ht="12.75">
      <c r="B778" s="12"/>
      <c r="H778" s="1"/>
      <c r="I778" s="13"/>
    </row>
    <row r="779" spans="2:9" ht="12.75">
      <c r="B779" s="12"/>
      <c r="H779" s="1"/>
      <c r="I779" s="13"/>
    </row>
    <row r="780" spans="2:9" ht="12.75">
      <c r="B780" s="12"/>
      <c r="H780" s="1"/>
      <c r="I780" s="13"/>
    </row>
    <row r="781" spans="2:9" ht="12.75">
      <c r="B781" s="12"/>
      <c r="H781" s="1"/>
      <c r="I781" s="13"/>
    </row>
    <row r="782" spans="2:9" ht="12.75">
      <c r="B782" s="12"/>
      <c r="H782" s="1"/>
      <c r="I782" s="13"/>
    </row>
    <row r="783" spans="2:9" ht="12.75">
      <c r="B783" s="12"/>
      <c r="H783" s="1"/>
      <c r="I783" s="13"/>
    </row>
    <row r="784" spans="2:9" ht="12.75">
      <c r="B784" s="12"/>
      <c r="H784" s="1"/>
      <c r="I784" s="13"/>
    </row>
    <row r="785" spans="2:9" ht="12.75">
      <c r="B785" s="12"/>
      <c r="H785" s="1"/>
      <c r="I785" s="13"/>
    </row>
    <row r="786" spans="2:9" ht="12.75">
      <c r="B786" s="12"/>
      <c r="H786" s="1"/>
      <c r="I786" s="13"/>
    </row>
    <row r="787" spans="2:9" ht="12.75">
      <c r="B787" s="12"/>
      <c r="H787" s="1"/>
      <c r="I787" s="13"/>
    </row>
    <row r="788" spans="2:9" ht="12.75">
      <c r="B788" s="12"/>
      <c r="H788" s="1"/>
      <c r="I788" s="13"/>
    </row>
    <row r="789" spans="2:9" ht="12.75">
      <c r="B789" s="12"/>
      <c r="H789" s="1"/>
      <c r="I789" s="13"/>
    </row>
    <row r="790" spans="2:9" ht="12.75">
      <c r="B790" s="12"/>
      <c r="H790" s="1"/>
      <c r="I790" s="13"/>
    </row>
    <row r="791" spans="2:9" ht="12.75">
      <c r="B791" s="12"/>
      <c r="H791" s="1"/>
      <c r="I791" s="13"/>
    </row>
    <row r="792" spans="2:9" ht="12.75">
      <c r="B792" s="12"/>
      <c r="H792" s="1"/>
      <c r="I792" s="13"/>
    </row>
    <row r="793" spans="2:9" ht="12.75">
      <c r="B793" s="12"/>
      <c r="H793" s="1"/>
      <c r="I793" s="13"/>
    </row>
    <row r="794" spans="2:9" ht="12.75">
      <c r="B794" s="12"/>
      <c r="H794" s="1"/>
      <c r="I794" s="13"/>
    </row>
    <row r="795" spans="2:9" ht="12.75">
      <c r="B795" s="12"/>
      <c r="H795" s="1"/>
      <c r="I795" s="13"/>
    </row>
    <row r="796" spans="2:9" ht="12.75">
      <c r="B796" s="12"/>
      <c r="H796" s="1"/>
      <c r="I796" s="13"/>
    </row>
    <row r="797" spans="2:9" ht="12.75">
      <c r="B797" s="12"/>
      <c r="H797" s="1"/>
      <c r="I797" s="13"/>
    </row>
    <row r="798" spans="2:9" ht="12.75">
      <c r="B798" s="12"/>
      <c r="H798" s="1"/>
      <c r="I798" s="13"/>
    </row>
    <row r="799" spans="2:9" ht="12.75">
      <c r="B799" s="12"/>
      <c r="H799" s="1"/>
      <c r="I799" s="13"/>
    </row>
    <row r="800" spans="2:9" ht="12.75">
      <c r="B800" s="12"/>
      <c r="H800" s="1"/>
      <c r="I800" s="13"/>
    </row>
    <row r="801" spans="2:9" ht="12.75">
      <c r="B801" s="12"/>
      <c r="H801" s="1"/>
      <c r="I801" s="13"/>
    </row>
    <row r="802" spans="2:9" ht="12.75">
      <c r="B802" s="12"/>
      <c r="H802" s="1"/>
      <c r="I802" s="13"/>
    </row>
    <row r="803" spans="2:9" ht="12.75">
      <c r="B803" s="12"/>
      <c r="H803" s="1"/>
      <c r="I803" s="13"/>
    </row>
    <row r="804" spans="2:9" ht="12.75">
      <c r="B804" s="12"/>
      <c r="H804" s="1"/>
      <c r="I804" s="13"/>
    </row>
    <row r="805" spans="2:9" ht="12.75">
      <c r="B805" s="12"/>
      <c r="H805" s="1"/>
      <c r="I805" s="13"/>
    </row>
    <row r="806" spans="2:9" ht="12.75">
      <c r="B806" s="12"/>
      <c r="H806" s="1"/>
      <c r="I806" s="13"/>
    </row>
    <row r="807" spans="2:9" ht="12.75">
      <c r="B807" s="12"/>
      <c r="H807" s="1"/>
      <c r="I807" s="13"/>
    </row>
    <row r="808" spans="2:9" ht="12.75">
      <c r="B808" s="12"/>
      <c r="H808" s="1"/>
      <c r="I808" s="13"/>
    </row>
    <row r="809" spans="2:9" ht="12.75">
      <c r="B809" s="12"/>
      <c r="H809" s="1"/>
      <c r="I809" s="13"/>
    </row>
    <row r="810" spans="2:9" ht="12.75">
      <c r="B810" s="12"/>
      <c r="H810" s="1"/>
      <c r="I810" s="13"/>
    </row>
    <row r="811" spans="2:9" ht="12.75">
      <c r="B811" s="12"/>
      <c r="H811" s="1"/>
      <c r="I811" s="13"/>
    </row>
    <row r="812" spans="2:9" ht="12.75">
      <c r="B812" s="12"/>
      <c r="H812" s="1"/>
      <c r="I812" s="13"/>
    </row>
    <row r="813" spans="2:9" ht="12.75">
      <c r="B813" s="12"/>
      <c r="H813" s="1"/>
      <c r="I813" s="13"/>
    </row>
    <row r="814" spans="2:9" ht="12.75">
      <c r="B814" s="12"/>
      <c r="H814" s="1"/>
      <c r="I814" s="13"/>
    </row>
    <row r="815" spans="2:9" ht="12.75">
      <c r="B815" s="12"/>
      <c r="H815" s="1"/>
      <c r="I815" s="13"/>
    </row>
    <row r="816" spans="2:9" ht="12.75">
      <c r="B816" s="12"/>
      <c r="H816" s="1"/>
      <c r="I816" s="13"/>
    </row>
    <row r="817" spans="2:9" ht="12.75">
      <c r="B817" s="12"/>
      <c r="H817" s="1"/>
      <c r="I817" s="13"/>
    </row>
    <row r="818" spans="2:9" ht="12.75">
      <c r="B818" s="12"/>
      <c r="H818" s="1"/>
      <c r="I818" s="13"/>
    </row>
    <row r="819" spans="2:9" ht="12.75">
      <c r="B819" s="12"/>
      <c r="H819" s="1"/>
      <c r="I819" s="13"/>
    </row>
    <row r="820" spans="2:9" ht="12.75">
      <c r="B820" s="12"/>
      <c r="H820" s="1"/>
      <c r="I820" s="13"/>
    </row>
    <row r="821" spans="2:9" ht="12.75">
      <c r="B821" s="12"/>
      <c r="H821" s="1"/>
      <c r="I821" s="13"/>
    </row>
    <row r="822" spans="2:9" ht="12.75">
      <c r="B822" s="12"/>
      <c r="H822" s="1"/>
      <c r="I822" s="13"/>
    </row>
    <row r="823" spans="2:9" ht="12.75">
      <c r="B823" s="12"/>
      <c r="H823" s="1"/>
      <c r="I823" s="13"/>
    </row>
    <row r="824" spans="2:9" ht="12.75">
      <c r="B824" s="12"/>
      <c r="H824" s="1"/>
      <c r="I824" s="13"/>
    </row>
    <row r="825" spans="2:9" ht="12.75">
      <c r="B825" s="12"/>
      <c r="H825" s="1"/>
      <c r="I825" s="13"/>
    </row>
    <row r="826" spans="2:9" ht="12.75">
      <c r="B826" s="12"/>
      <c r="H826" s="1"/>
      <c r="I826" s="13"/>
    </row>
    <row r="827" spans="2:9" ht="12.75">
      <c r="B827" s="12"/>
      <c r="H827" s="1"/>
      <c r="I827" s="13"/>
    </row>
    <row r="828" spans="2:9" ht="12.75">
      <c r="B828" s="12"/>
      <c r="H828" s="1"/>
      <c r="I828" s="13"/>
    </row>
    <row r="829" spans="2:9" ht="12.75">
      <c r="B829" s="12"/>
      <c r="H829" s="1"/>
      <c r="I829" s="13"/>
    </row>
    <row r="830" spans="2:9" ht="12.75">
      <c r="B830" s="12"/>
      <c r="H830" s="1"/>
      <c r="I830" s="13"/>
    </row>
    <row r="831" spans="2:9" ht="12.75">
      <c r="B831" s="12"/>
      <c r="H831" s="1"/>
      <c r="I831" s="13"/>
    </row>
    <row r="832" spans="2:9" ht="12.75">
      <c r="B832" s="12"/>
      <c r="H832" s="1"/>
      <c r="I832" s="13"/>
    </row>
    <row r="833" spans="2:9" ht="12.75">
      <c r="B833" s="12"/>
      <c r="H833" s="1"/>
      <c r="I833" s="13"/>
    </row>
    <row r="834" spans="2:9" ht="12.75">
      <c r="B834" s="12"/>
      <c r="H834" s="1"/>
      <c r="I834" s="13"/>
    </row>
    <row r="835" spans="2:9" ht="12.75">
      <c r="B835" s="12"/>
      <c r="H835" s="1"/>
      <c r="I835" s="13"/>
    </row>
    <row r="836" spans="2:9" ht="12.75">
      <c r="B836" s="12"/>
      <c r="H836" s="1"/>
      <c r="I836" s="13"/>
    </row>
    <row r="837" spans="2:9" ht="12.75">
      <c r="B837" s="12"/>
      <c r="H837" s="1"/>
      <c r="I837" s="13"/>
    </row>
    <row r="838" spans="2:9" ht="12.75">
      <c r="B838" s="12"/>
      <c r="H838" s="1"/>
      <c r="I838" s="13"/>
    </row>
    <row r="839" spans="2:9" ht="12.75">
      <c r="B839" s="12"/>
      <c r="H839" s="1"/>
      <c r="I839" s="13"/>
    </row>
    <row r="840" spans="2:9" ht="12.75">
      <c r="B840" s="12"/>
      <c r="H840" s="1"/>
      <c r="I840" s="13"/>
    </row>
    <row r="841" spans="2:9" ht="12.75">
      <c r="B841" s="12"/>
      <c r="H841" s="1"/>
      <c r="I841" s="13"/>
    </row>
    <row r="842" spans="2:9" ht="12.75">
      <c r="B842" s="12"/>
      <c r="H842" s="1"/>
      <c r="I842" s="13"/>
    </row>
    <row r="843" spans="2:9" ht="12.75">
      <c r="B843" s="12"/>
      <c r="H843" s="1"/>
      <c r="I843" s="13"/>
    </row>
    <row r="844" spans="2:9" ht="12.75">
      <c r="B844" s="12"/>
      <c r="H844" s="1"/>
      <c r="I844" s="13"/>
    </row>
    <row r="845" spans="2:9" ht="12.75">
      <c r="B845" s="12"/>
      <c r="H845" s="1"/>
      <c r="I845" s="13"/>
    </row>
    <row r="846" spans="2:9" ht="12.75">
      <c r="B846" s="12"/>
      <c r="H846" s="1"/>
      <c r="I846" s="13"/>
    </row>
    <row r="847" spans="2:9" ht="12.75">
      <c r="B847" s="12"/>
      <c r="H847" s="1"/>
      <c r="I847" s="13"/>
    </row>
    <row r="848" spans="2:9" ht="12.75">
      <c r="B848" s="12"/>
      <c r="H848" s="1"/>
      <c r="I848" s="13"/>
    </row>
    <row r="849" spans="2:9" ht="12.75">
      <c r="B849" s="12"/>
      <c r="H849" s="1"/>
      <c r="I849" s="13"/>
    </row>
    <row r="850" spans="2:9" ht="12.75">
      <c r="B850" s="12"/>
      <c r="H850" s="1"/>
      <c r="I850" s="13"/>
    </row>
    <row r="851" spans="2:9" ht="12.75">
      <c r="B851" s="12"/>
      <c r="H851" s="1"/>
      <c r="I851" s="13"/>
    </row>
    <row r="852" spans="2:9" ht="12.75">
      <c r="B852" s="12"/>
      <c r="H852" s="1"/>
      <c r="I852" s="13"/>
    </row>
    <row r="853" spans="2:9" ht="12.75">
      <c r="B853" s="12"/>
      <c r="H853" s="1"/>
      <c r="I853" s="13"/>
    </row>
    <row r="854" spans="2:9" ht="12.75">
      <c r="B854" s="12"/>
      <c r="H854" s="1"/>
      <c r="I854" s="13"/>
    </row>
    <row r="855" spans="2:9" ht="12.75">
      <c r="B855" s="12"/>
      <c r="H855" s="1"/>
      <c r="I855" s="13"/>
    </row>
    <row r="856" spans="2:9" ht="12.75">
      <c r="B856" s="12"/>
      <c r="H856" s="1"/>
      <c r="I856" s="13"/>
    </row>
    <row r="857" spans="2:9" ht="12.75">
      <c r="B857" s="12"/>
      <c r="H857" s="1"/>
      <c r="I857" s="13"/>
    </row>
    <row r="858" spans="2:9" ht="12.75">
      <c r="B858" s="12"/>
      <c r="H858" s="1"/>
      <c r="I858" s="13"/>
    </row>
    <row r="859" spans="2:9" ht="12.75">
      <c r="B859" s="12"/>
      <c r="H859" s="1"/>
      <c r="I859" s="13"/>
    </row>
    <row r="860" spans="2:9" ht="12.75">
      <c r="B860" s="12"/>
      <c r="H860" s="1"/>
      <c r="I860" s="13"/>
    </row>
    <row r="861" spans="2:9" ht="12.75">
      <c r="B861" s="12"/>
      <c r="H861" s="1"/>
      <c r="I861" s="13"/>
    </row>
    <row r="862" spans="2:9" ht="12.75">
      <c r="B862" s="12"/>
      <c r="H862" s="1"/>
      <c r="I862" s="13"/>
    </row>
    <row r="863" spans="2:9" ht="12.75">
      <c r="B863" s="12"/>
      <c r="H863" s="1"/>
      <c r="I863" s="13"/>
    </row>
    <row r="864" spans="2:9" ht="12.75">
      <c r="B864" s="12"/>
      <c r="H864" s="1"/>
      <c r="I864" s="13"/>
    </row>
    <row r="865" spans="2:9" ht="12.75">
      <c r="B865" s="12"/>
      <c r="H865" s="1"/>
      <c r="I865" s="13"/>
    </row>
    <row r="866" spans="2:9" ht="12.75">
      <c r="B866" s="12"/>
      <c r="H866" s="1"/>
      <c r="I866" s="13"/>
    </row>
    <row r="867" spans="2:9" ht="12.75">
      <c r="B867" s="12"/>
      <c r="H867" s="1"/>
      <c r="I867" s="13"/>
    </row>
    <row r="868" spans="2:9" ht="12.75">
      <c r="B868" s="12"/>
      <c r="H868" s="1"/>
      <c r="I868" s="13"/>
    </row>
    <row r="869" spans="2:9" ht="12.75">
      <c r="B869" s="12"/>
      <c r="H869" s="1"/>
      <c r="I869" s="13"/>
    </row>
    <row r="870" spans="2:9" ht="12.75">
      <c r="B870" s="12"/>
      <c r="H870" s="1"/>
      <c r="I870" s="13"/>
    </row>
    <row r="871" spans="2:9" ht="12.75">
      <c r="B871" s="12"/>
      <c r="H871" s="1"/>
      <c r="I871" s="13"/>
    </row>
    <row r="872" spans="2:9" ht="12.75">
      <c r="B872" s="12"/>
      <c r="H872" s="1"/>
      <c r="I872" s="13"/>
    </row>
    <row r="873" spans="2:9" ht="12.75">
      <c r="B873" s="12"/>
      <c r="H873" s="1"/>
      <c r="I873" s="13"/>
    </row>
    <row r="874" spans="2:9" ht="12.75">
      <c r="B874" s="12"/>
      <c r="H874" s="1"/>
      <c r="I874" s="13"/>
    </row>
    <row r="875" spans="2:9" ht="12.75">
      <c r="B875" s="12"/>
      <c r="H875" s="1"/>
      <c r="I875" s="13"/>
    </row>
    <row r="876" spans="2:9" ht="12.75">
      <c r="B876" s="12"/>
      <c r="H876" s="1"/>
      <c r="I876" s="13"/>
    </row>
    <row r="877" spans="2:9" ht="12.75">
      <c r="B877" s="12"/>
      <c r="H877" s="1"/>
      <c r="I877" s="13"/>
    </row>
    <row r="878" spans="2:9" ht="12.75">
      <c r="B878" s="12"/>
      <c r="H878" s="1"/>
      <c r="I878" s="13"/>
    </row>
    <row r="879" spans="2:9" ht="12.75">
      <c r="B879" s="12"/>
      <c r="H879" s="1"/>
      <c r="I879" s="13"/>
    </row>
    <row r="880" spans="2:9" ht="12.75">
      <c r="B880" s="12"/>
      <c r="H880" s="1"/>
      <c r="I880" s="13"/>
    </row>
    <row r="881" spans="2:9" ht="12.75">
      <c r="B881" s="12"/>
      <c r="H881" s="1"/>
      <c r="I881" s="13"/>
    </row>
    <row r="882" spans="2:9" ht="12.75">
      <c r="B882" s="12"/>
      <c r="H882" s="1"/>
      <c r="I882" s="13"/>
    </row>
    <row r="883" spans="2:9" ht="12.75">
      <c r="B883" s="12"/>
      <c r="H883" s="1"/>
      <c r="I883" s="13"/>
    </row>
    <row r="884" spans="2:9" ht="12.75">
      <c r="B884" s="12"/>
      <c r="H884" s="1"/>
      <c r="I884" s="13"/>
    </row>
    <row r="885" spans="2:9" ht="12.75">
      <c r="B885" s="12"/>
      <c r="H885" s="1"/>
      <c r="I885" s="13"/>
    </row>
    <row r="886" spans="2:9" ht="12.75">
      <c r="B886" s="12"/>
      <c r="H886" s="1"/>
      <c r="I886" s="13"/>
    </row>
    <row r="887" spans="2:9" ht="12.75">
      <c r="B887" s="12"/>
      <c r="H887" s="1"/>
      <c r="I887" s="13"/>
    </row>
    <row r="888" spans="2:9" ht="12.75">
      <c r="B888" s="12"/>
      <c r="H888" s="1"/>
      <c r="I888" s="13"/>
    </row>
    <row r="889" spans="2:9" ht="12.75">
      <c r="B889" s="12"/>
      <c r="H889" s="1"/>
      <c r="I889" s="13"/>
    </row>
    <row r="890" spans="2:9" ht="12.75">
      <c r="B890" s="12"/>
      <c r="H890" s="1"/>
      <c r="I890" s="13"/>
    </row>
    <row r="891" spans="2:9" ht="12.75">
      <c r="B891" s="12"/>
      <c r="H891" s="1"/>
      <c r="I891" s="13"/>
    </row>
    <row r="892" spans="2:9" ht="12.75">
      <c r="B892" s="12"/>
      <c r="H892" s="1"/>
      <c r="I892" s="13"/>
    </row>
    <row r="893" spans="2:9" ht="12.75">
      <c r="B893" s="12"/>
      <c r="H893" s="1"/>
      <c r="I893" s="13"/>
    </row>
    <row r="894" spans="2:9" ht="12.75">
      <c r="B894" s="12"/>
      <c r="H894" s="1"/>
      <c r="I894" s="13"/>
    </row>
    <row r="895" spans="2:9" ht="12.75">
      <c r="B895" s="12"/>
      <c r="H895" s="1"/>
      <c r="I895" s="13"/>
    </row>
    <row r="896" spans="2:9" ht="12.75">
      <c r="B896" s="12"/>
      <c r="H896" s="1"/>
      <c r="I896" s="13"/>
    </row>
    <row r="897" spans="2:9" ht="12.75">
      <c r="B897" s="12"/>
      <c r="H897" s="1"/>
      <c r="I897" s="13"/>
    </row>
    <row r="898" spans="2:9" ht="12.75">
      <c r="B898" s="12"/>
      <c r="H898" s="1"/>
      <c r="I898" s="13"/>
    </row>
    <row r="899" spans="2:9" ht="12.75">
      <c r="B899" s="12"/>
      <c r="H899" s="1"/>
      <c r="I899" s="13"/>
    </row>
    <row r="900" spans="2:9" ht="12.75">
      <c r="B900" s="12"/>
      <c r="H900" s="1"/>
      <c r="I900" s="13"/>
    </row>
    <row r="901" spans="2:9" ht="12.75">
      <c r="B901" s="12"/>
      <c r="H901" s="1"/>
      <c r="I901" s="13"/>
    </row>
    <row r="902" spans="2:9" ht="12.75">
      <c r="B902" s="12"/>
      <c r="H902" s="1"/>
      <c r="I902" s="13"/>
    </row>
    <row r="903" spans="2:9" ht="12.75">
      <c r="B903" s="12"/>
      <c r="H903" s="1"/>
      <c r="I903" s="13"/>
    </row>
    <row r="904" spans="2:9" ht="12.75">
      <c r="B904" s="12"/>
      <c r="H904" s="1"/>
      <c r="I904" s="13"/>
    </row>
    <row r="905" spans="2:9" ht="12.75">
      <c r="B905" s="12"/>
      <c r="H905" s="1"/>
      <c r="I905" s="13"/>
    </row>
    <row r="906" spans="2:9" ht="12.75">
      <c r="B906" s="12"/>
      <c r="H906" s="1"/>
      <c r="I906" s="13"/>
    </row>
    <row r="907" spans="2:9" ht="12.75">
      <c r="B907" s="12"/>
      <c r="H907" s="1"/>
      <c r="I907" s="13"/>
    </row>
    <row r="908" spans="2:9" ht="12.75">
      <c r="B908" s="12"/>
      <c r="H908" s="1"/>
      <c r="I908" s="13"/>
    </row>
    <row r="909" spans="2:9" ht="12.75">
      <c r="B909" s="12"/>
      <c r="H909" s="1"/>
      <c r="I909" s="13"/>
    </row>
    <row r="910" spans="2:9" ht="12.75">
      <c r="B910" s="12"/>
      <c r="H910" s="1"/>
      <c r="I910" s="13"/>
    </row>
    <row r="911" spans="2:9" ht="12.75">
      <c r="B911" s="12"/>
      <c r="H911" s="1"/>
      <c r="I911" s="13"/>
    </row>
    <row r="912" spans="2:9" ht="12.75">
      <c r="B912" s="12"/>
      <c r="H912" s="1"/>
      <c r="I912" s="13"/>
    </row>
    <row r="913" spans="2:9" ht="12.75">
      <c r="B913" s="12"/>
      <c r="H913" s="1"/>
      <c r="I913" s="13"/>
    </row>
    <row r="914" spans="2:9" ht="12.75">
      <c r="B914" s="12"/>
      <c r="H914" s="1"/>
      <c r="I914" s="13"/>
    </row>
    <row r="915" spans="2:9" ht="12.75">
      <c r="B915" s="12"/>
      <c r="H915" s="1"/>
      <c r="I915" s="13"/>
    </row>
    <row r="916" spans="2:9" ht="12.75">
      <c r="B916" s="12"/>
      <c r="H916" s="1"/>
      <c r="I916" s="13"/>
    </row>
    <row r="917" spans="2:9" ht="12.75">
      <c r="B917" s="12"/>
      <c r="H917" s="1"/>
      <c r="I917" s="13"/>
    </row>
    <row r="918" spans="2:9" ht="12.75">
      <c r="B918" s="12"/>
      <c r="H918" s="1"/>
      <c r="I918" s="13"/>
    </row>
    <row r="919" spans="2:9" ht="12.75">
      <c r="B919" s="12"/>
      <c r="H919" s="1"/>
      <c r="I919" s="13"/>
    </row>
    <row r="920" spans="2:9" ht="12.75">
      <c r="B920" s="12"/>
      <c r="H920" s="1"/>
      <c r="I920" s="13"/>
    </row>
    <row r="921" spans="2:9" ht="12.75">
      <c r="B921" s="12"/>
      <c r="H921" s="1"/>
      <c r="I921" s="13"/>
    </row>
    <row r="922" spans="2:9" ht="12.75">
      <c r="B922" s="12"/>
      <c r="H922" s="1"/>
      <c r="I922" s="13"/>
    </row>
    <row r="923" spans="2:9" ht="12.75">
      <c r="B923" s="12"/>
      <c r="H923" s="1"/>
      <c r="I923" s="13"/>
    </row>
    <row r="924" spans="2:9" ht="12.75">
      <c r="B924" s="12"/>
      <c r="H924" s="1"/>
      <c r="I924" s="13"/>
    </row>
    <row r="925" spans="2:9" ht="12.75">
      <c r="B925" s="12"/>
      <c r="H925" s="1"/>
      <c r="I925" s="13"/>
    </row>
    <row r="926" spans="2:9" ht="12.75">
      <c r="B926" s="12"/>
      <c r="H926" s="1"/>
      <c r="I926" s="13"/>
    </row>
    <row r="927" spans="2:9" ht="12.75">
      <c r="B927" s="12"/>
      <c r="H927" s="1"/>
      <c r="I927" s="13"/>
    </row>
    <row r="928" spans="2:9" ht="12.75">
      <c r="B928" s="12"/>
      <c r="H928" s="1"/>
      <c r="I928" s="13"/>
    </row>
    <row r="929" spans="2:9" ht="12.75">
      <c r="B929" s="12"/>
      <c r="H929" s="1"/>
      <c r="I929" s="13"/>
    </row>
    <row r="930" spans="2:9" ht="12.75">
      <c r="B930" s="12"/>
      <c r="H930" s="1"/>
      <c r="I930" s="13"/>
    </row>
    <row r="931" spans="2:9" ht="12.75">
      <c r="B931" s="12"/>
      <c r="H931" s="1"/>
      <c r="I931" s="13"/>
    </row>
    <row r="932" spans="2:9" ht="12.75">
      <c r="B932" s="12"/>
      <c r="H932" s="1"/>
      <c r="I932" s="13"/>
    </row>
    <row r="933" spans="2:9" ht="12.75">
      <c r="B933" s="12"/>
      <c r="H933" s="1"/>
      <c r="I933" s="13"/>
    </row>
    <row r="934" spans="2:9" ht="12.75">
      <c r="B934" s="12"/>
      <c r="H934" s="1"/>
      <c r="I934" s="13"/>
    </row>
    <row r="935" spans="2:9" ht="12.75">
      <c r="B935" s="12"/>
      <c r="H935" s="1"/>
      <c r="I935" s="13"/>
    </row>
    <row r="936" spans="2:9" ht="12.75">
      <c r="B936" s="12"/>
      <c r="H936" s="1"/>
      <c r="I936" s="13"/>
    </row>
    <row r="937" spans="2:9" ht="12.75">
      <c r="B937" s="12"/>
      <c r="H937" s="1"/>
      <c r="I937" s="13"/>
    </row>
    <row r="938" spans="2:9" ht="12.75">
      <c r="B938" s="12"/>
      <c r="H938" s="1"/>
      <c r="I938" s="13"/>
    </row>
    <row r="939" spans="2:9" ht="12.75">
      <c r="B939" s="12"/>
      <c r="H939" s="1"/>
      <c r="I939" s="13"/>
    </row>
    <row r="940" spans="2:9" ht="12.75">
      <c r="B940" s="12"/>
      <c r="H940" s="1"/>
      <c r="I940" s="13"/>
    </row>
    <row r="941" spans="2:9" ht="12.75">
      <c r="B941" s="12"/>
      <c r="H941" s="1"/>
      <c r="I941" s="13"/>
    </row>
    <row r="942" spans="2:9" ht="12.75">
      <c r="B942" s="12"/>
      <c r="H942" s="1"/>
      <c r="I942" s="13"/>
    </row>
    <row r="943" spans="2:9" ht="12.75">
      <c r="B943" s="12"/>
      <c r="H943" s="1"/>
      <c r="I943" s="13"/>
    </row>
    <row r="944" spans="2:9" ht="12.75">
      <c r="B944" s="12"/>
      <c r="H944" s="1"/>
      <c r="I944" s="13"/>
    </row>
    <row r="945" spans="2:9" ht="12.75">
      <c r="B945" s="12"/>
      <c r="H945" s="1"/>
      <c r="I945" s="13"/>
    </row>
    <row r="946" spans="2:9" ht="12.75">
      <c r="B946" s="12"/>
      <c r="H946" s="1"/>
      <c r="I946" s="13"/>
    </row>
    <row r="947" spans="2:9" ht="12.75">
      <c r="B947" s="12"/>
      <c r="H947" s="1"/>
      <c r="I947" s="13"/>
    </row>
    <row r="948" spans="2:9" ht="12.75">
      <c r="B948" s="12"/>
      <c r="H948" s="1"/>
      <c r="I948" s="13"/>
    </row>
    <row r="949" spans="2:9" ht="12.75">
      <c r="B949" s="12"/>
      <c r="H949" s="1"/>
      <c r="I949" s="13"/>
    </row>
    <row r="950" spans="2:9" ht="12.75">
      <c r="B950" s="12"/>
      <c r="H950" s="1"/>
      <c r="I950" s="13"/>
    </row>
    <row r="951" spans="2:9" ht="12.75">
      <c r="B951" s="12"/>
      <c r="H951" s="1"/>
      <c r="I951" s="13"/>
    </row>
    <row r="952" spans="2:9" ht="12.75">
      <c r="B952" s="12"/>
      <c r="H952" s="1"/>
      <c r="I952" s="13"/>
    </row>
    <row r="953" spans="2:9" ht="12.75">
      <c r="B953" s="12"/>
      <c r="H953" s="1"/>
      <c r="I953" s="13"/>
    </row>
    <row r="954" spans="2:9" ht="12.75">
      <c r="B954" s="12"/>
      <c r="H954" s="1"/>
      <c r="I954" s="13"/>
    </row>
    <row r="955" spans="2:9" ht="12.75">
      <c r="B955" s="12"/>
      <c r="H955" s="1"/>
      <c r="I955" s="13"/>
    </row>
    <row r="956" spans="2:9" ht="12.75">
      <c r="B956" s="12"/>
      <c r="H956" s="1"/>
      <c r="I956" s="13"/>
    </row>
    <row r="957" spans="2:9" ht="12.75">
      <c r="B957" s="12"/>
      <c r="H957" s="1"/>
      <c r="I957" s="13"/>
    </row>
    <row r="958" spans="2:9" ht="12.75">
      <c r="B958" s="12"/>
      <c r="H958" s="1"/>
      <c r="I958" s="13"/>
    </row>
  </sheetData>
  <mergeCells count="5">
    <mergeCell ref="B123:H123"/>
    <mergeCell ref="B160:G160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81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23.02.2026</vt:lpstr>
      <vt:lpstr>'23.02.2026'!Область_друку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2026-02-20T09:45:59Z</cp:lastPrinted>
  <dcterms:created xsi:type="dcterms:W3CDTF">2026-02-20T09:13:45Z</dcterms:created>
  <dcterms:modified xsi:type="dcterms:W3CDTF">2026-02-20T13:18:38Z</dcterms:modified>
</cp:coreProperties>
</file>